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splado angel\escritorio 2022\pag web 2021-2027\avance de gestion\2022\excel\"/>
    </mc:Choice>
  </mc:AlternateContent>
  <bookViews>
    <workbookView xWindow="0" yWindow="0" windowWidth="24000" windowHeight="9735"/>
  </bookViews>
  <sheets>
    <sheet name="CProg " sheetId="2" r:id="rId1"/>
    <sheet name="P.R G.P." sheetId="3" r:id="rId2"/>
    <sheet name="P.R P.P" sheetId="4" r:id="rId3"/>
    <sheet name="Indicadores N Fin" sheetId="5" r:id="rId4"/>
    <sheet name="Indicadores N Proposito" sheetId="6" r:id="rId5"/>
  </sheets>
  <externalReferences>
    <externalReference r:id="rId6"/>
  </externalReferences>
  <definedNames>
    <definedName name="_xlnm.Print_Area" localSheetId="0">'CProg '!$A$1:$K$41</definedName>
    <definedName name="_xlnm.Print_Area" localSheetId="3">'Indicadores N Fin'!$A$1:$P$16</definedName>
    <definedName name="_xlnm.Print_Area" localSheetId="4">'Indicadores N Proposito'!$A$1:$P$18</definedName>
    <definedName name="_xlnm.Print_Area" localSheetId="1">'P.R G.P.'!$A$1:$K$42</definedName>
    <definedName name="_xlnm.Print_Area" localSheetId="2">'P.R P.P'!$A$1:$K$50</definedName>
    <definedName name="_xlnm.Database">#REF!</definedName>
    <definedName name="_xlnm.Print_Titles" localSheetId="3">'Indicadores N Fin'!$6:$6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4" l="1"/>
  <c r="J38" i="4"/>
  <c r="J37" i="4"/>
  <c r="J36" i="4"/>
  <c r="J35" i="4"/>
  <c r="J34" i="4"/>
  <c r="J32" i="4" s="1"/>
  <c r="J33" i="4"/>
  <c r="I32" i="4"/>
  <c r="H32" i="4"/>
  <c r="G32" i="4"/>
  <c r="F32" i="4"/>
  <c r="E32" i="4"/>
  <c r="J29" i="4"/>
  <c r="J28" i="4"/>
  <c r="J27" i="4"/>
  <c r="J26" i="4"/>
  <c r="J25" i="4"/>
  <c r="J24" i="4"/>
  <c r="J23" i="4"/>
  <c r="J22" i="4"/>
  <c r="J21" i="4"/>
  <c r="J19" i="4" s="1"/>
  <c r="J20" i="4"/>
  <c r="I19" i="4"/>
  <c r="H19" i="4"/>
  <c r="G19" i="4"/>
  <c r="F19" i="4"/>
  <c r="E19" i="4"/>
  <c r="J16" i="4"/>
  <c r="J15" i="4"/>
  <c r="J14" i="4"/>
  <c r="J13" i="4"/>
  <c r="J12" i="4"/>
  <c r="J11" i="4" s="1"/>
  <c r="J49" i="4" s="1"/>
  <c r="I11" i="4"/>
  <c r="I49" i="4" s="1"/>
  <c r="H11" i="4"/>
  <c r="H49" i="4" s="1"/>
  <c r="G11" i="4"/>
  <c r="G49" i="4" s="1"/>
  <c r="F11" i="4"/>
  <c r="F49" i="4" s="1"/>
  <c r="E11" i="4"/>
  <c r="E49" i="4" s="1"/>
  <c r="J28" i="3"/>
  <c r="I28" i="3"/>
  <c r="H28" i="3"/>
  <c r="G28" i="3"/>
  <c r="F28" i="3"/>
  <c r="E28" i="3"/>
  <c r="J20" i="3"/>
  <c r="I20" i="3"/>
  <c r="H20" i="3"/>
  <c r="G20" i="3"/>
  <c r="G41" i="3" s="1"/>
  <c r="F20" i="3"/>
  <c r="E20" i="3"/>
  <c r="J12" i="3"/>
  <c r="J41" i="3" s="1"/>
  <c r="I12" i="3"/>
  <c r="I41" i="3" s="1"/>
  <c r="H12" i="3"/>
  <c r="H41" i="3" s="1"/>
  <c r="G12" i="3"/>
  <c r="F12" i="3"/>
  <c r="F41" i="3" s="1"/>
  <c r="E12" i="3"/>
  <c r="E41" i="3" s="1"/>
  <c r="G23" i="2" l="1"/>
  <c r="J23" i="2" s="1"/>
  <c r="G11" i="2"/>
  <c r="J11" i="2" s="1"/>
  <c r="G12" i="2"/>
  <c r="J12" i="2" s="1"/>
  <c r="G15" i="2"/>
  <c r="J15" i="2" s="1"/>
  <c r="J16" i="2"/>
  <c r="J14" i="2"/>
  <c r="J38" i="2"/>
  <c r="J37" i="2"/>
  <c r="J36" i="2"/>
  <c r="J35" i="2"/>
  <c r="J33" i="2"/>
  <c r="J32" i="2"/>
  <c r="J31" i="2"/>
  <c r="J30" i="2"/>
  <c r="J28" i="2"/>
  <c r="J27" i="2"/>
  <c r="J25" i="2"/>
  <c r="J24" i="2"/>
  <c r="J21" i="2"/>
  <c r="J20" i="2"/>
  <c r="J19" i="2"/>
  <c r="J18" i="2"/>
  <c r="G17" i="2"/>
  <c r="J17" i="2" s="1"/>
  <c r="E13" i="2" l="1"/>
  <c r="I34" i="2"/>
  <c r="H34" i="2"/>
  <c r="G34" i="2"/>
  <c r="F34" i="2"/>
  <c r="E34" i="2"/>
  <c r="I29" i="2"/>
  <c r="H29" i="2"/>
  <c r="J29" i="2" s="1"/>
  <c r="G29" i="2"/>
  <c r="F29" i="2"/>
  <c r="E29" i="2"/>
  <c r="I26" i="2"/>
  <c r="H26" i="2"/>
  <c r="J26" i="2" s="1"/>
  <c r="G26" i="2"/>
  <c r="F26" i="2"/>
  <c r="E26" i="2"/>
  <c r="I22" i="2"/>
  <c r="H22" i="2"/>
  <c r="G22" i="2"/>
  <c r="J22" i="2" s="1"/>
  <c r="F22" i="2"/>
  <c r="E22" i="2"/>
  <c r="I13" i="2"/>
  <c r="H13" i="2"/>
  <c r="G13" i="2"/>
  <c r="J13" i="2" s="1"/>
  <c r="F13" i="2"/>
  <c r="I10" i="2"/>
  <c r="H10" i="2"/>
  <c r="F10" i="2"/>
  <c r="E10" i="2"/>
  <c r="J34" i="2" l="1"/>
  <c r="E9" i="2"/>
  <c r="E40" i="2" s="1"/>
  <c r="I9" i="2"/>
  <c r="I40" i="2" s="1"/>
  <c r="H9" i="2"/>
  <c r="H40" i="2" s="1"/>
  <c r="F9" i="2"/>
  <c r="F40" i="2" s="1"/>
  <c r="G10" i="2" l="1"/>
  <c r="G9" i="2" s="1"/>
  <c r="G40" i="2" s="1"/>
  <c r="J10" i="2"/>
  <c r="J9" i="2" l="1"/>
  <c r="J40" i="2" s="1"/>
</calcChain>
</file>

<file path=xl/sharedStrings.xml><?xml version="1.0" encoding="utf-8"?>
<sst xmlns="http://schemas.openxmlformats.org/spreadsheetml/2006/main" count="329" uniqueCount="207">
  <si>
    <t>Poder Ejecutivo del Estado de Zacatecas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</si>
  <si>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</si>
  <si>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</si>
  <si>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</si>
  <si>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</si>
  <si>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</si>
  <si>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</si>
  <si>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</si>
  <si>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</si>
  <si>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</si>
  <si>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</si>
  <si>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</si>
  <si>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 Presupuestarios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</si>
  <si>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</si>
  <si>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</si>
  <si>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</si>
  <si>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</si>
  <si>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</si>
  <si>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</si>
  <si>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Funciones de las Fuerzas Armadas (Únicamente Gobierno Federal)</t>
  </si>
  <si>
    <t>Específicos</t>
  </si>
  <si>
    <t>Proyectos de Inversión</t>
  </si>
  <si>
    <t>Administrativos y de Apoyo</t>
  </si>
  <si>
    <t>Compromisos</t>
  </si>
  <si>
    <t>Desastres Naturales</t>
  </si>
  <si>
    <t>Obligaciones</t>
  </si>
  <si>
    <t>Programas de Gasto Federalizado (Gobierno Federal)</t>
  </si>
  <si>
    <t>Gasto Federalizado</t>
  </si>
  <si>
    <t>Total del Gasto</t>
  </si>
  <si>
    <t xml:space="preserve">S </t>
  </si>
  <si>
    <t>U</t>
  </si>
  <si>
    <t>E</t>
  </si>
  <si>
    <t>B</t>
  </si>
  <si>
    <t>F</t>
  </si>
  <si>
    <t>G</t>
  </si>
  <si>
    <t>R</t>
  </si>
  <si>
    <t>K</t>
  </si>
  <si>
    <t>M</t>
  </si>
  <si>
    <t>W</t>
  </si>
  <si>
    <t>L</t>
  </si>
  <si>
    <t>N</t>
  </si>
  <si>
    <t>J</t>
  </si>
  <si>
    <t>T</t>
  </si>
  <si>
    <t>Y</t>
  </si>
  <si>
    <t>Z</t>
  </si>
  <si>
    <t>I</t>
  </si>
  <si>
    <t>C</t>
  </si>
  <si>
    <t>P</t>
  </si>
  <si>
    <t>Planeación, Seguimiento y Evaluación de Políticas Públicas</t>
  </si>
  <si>
    <t>Promoción y Fomento</t>
  </si>
  <si>
    <t>Regulación y Supervisión</t>
  </si>
  <si>
    <t>A</t>
  </si>
  <si>
    <t>Apoyo al Proceso Presupuestario y para Mejorar la Eficiencia Institucional</t>
  </si>
  <si>
    <t>O</t>
  </si>
  <si>
    <t>Apoyo a la Función Pública y al Mejoramiento de la Gestión</t>
  </si>
  <si>
    <t>Operaciones Ajenas</t>
  </si>
  <si>
    <t>Obligaciones de Cumplimiento de Resolución Jurisdiccional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</si>
  <si>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</si>
  <si>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</si>
  <si>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</si>
  <si>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</si>
  <si>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</si>
  <si>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</si>
  <si>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</si>
  <si>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</si>
  <si>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</si>
  <si>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Avance de Gestión Financiera 2022</t>
  </si>
  <si>
    <t>Instituto de Cultura Física y Deporte del Estado de Zacatecas</t>
  </si>
  <si>
    <t>Del 01 de Enero al 30 de Junio del 2022</t>
  </si>
  <si>
    <t xml:space="preserve"> Instituto de Cultura Física y Deporte del Estado de Zacatecas</t>
  </si>
  <si>
    <t xml:space="preserve">Programas y Proyectos de Inversión por Principio Rector y Política Pública </t>
  </si>
  <si>
    <t>Del 01 de Enero al 30 de Junio de 2022</t>
  </si>
  <si>
    <t>Hacia una nueva Gobernanza</t>
  </si>
  <si>
    <t>Bienestar para Todos</t>
  </si>
  <si>
    <t>Ecosistema Socioeconómico Sólido e Inclusivo</t>
  </si>
  <si>
    <t>Gobernabilidad para la paz social</t>
  </si>
  <si>
    <t>Administración pública, eficiente y con sentido social</t>
  </si>
  <si>
    <t>Construcción de la paz y la seguridad</t>
  </si>
  <si>
    <t>Finanzas sanas</t>
  </si>
  <si>
    <t>Participación social en la gestión pública</t>
  </si>
  <si>
    <t>Educación para una sociedad igualitaria y con identidad</t>
  </si>
  <si>
    <t>Salud para el bienestar</t>
  </si>
  <si>
    <t>Infraestructura básica para combatir el rezago social</t>
  </si>
  <si>
    <t>Desarrollo urbano y vivienda para la integración social</t>
  </si>
  <si>
    <t>Deporte para todos</t>
  </si>
  <si>
    <t>Desarrollo cultural para la convivencia social</t>
  </si>
  <si>
    <t>Integración de la comunidad migrante</t>
  </si>
  <si>
    <t>Sostenibilidad del agua y medio ambiente</t>
  </si>
  <si>
    <t>Atención a Grupos Vulnerables</t>
  </si>
  <si>
    <t>Mujeres Zacatecanas Transformado la Historia</t>
  </si>
  <si>
    <t>Dignidad para el campo</t>
  </si>
  <si>
    <t>Encadenamiento productivo para la industria y la minería</t>
  </si>
  <si>
    <t>Modernización de la actividad comercial y de servicios</t>
  </si>
  <si>
    <t>Fortalecimiento de la diversidad turística del Estado</t>
  </si>
  <si>
    <t>Infraestructura para el desarrollo económico</t>
  </si>
  <si>
    <t>Ciencia, tecnología e innovación</t>
  </si>
  <si>
    <t>Emprender para crecer</t>
  </si>
  <si>
    <t xml:space="preserve">Total del Gasto </t>
  </si>
  <si>
    <t>Avance de Gestión Financiera  2022</t>
  </si>
  <si>
    <t xml:space="preserve"> Matriz de Indicadores de Desempeño bajo la Metodología de Marco Lógico a Nivel Fin al 30 de Junio de 2022</t>
  </si>
  <si>
    <t>No Proyecto</t>
  </si>
  <si>
    <t>Proyecto</t>
  </si>
  <si>
    <t>Objetivos</t>
  </si>
  <si>
    <t>Indicador</t>
  </si>
  <si>
    <t>Método de Calculo</t>
  </si>
  <si>
    <t>Tipo</t>
  </si>
  <si>
    <t>Dimensión</t>
  </si>
  <si>
    <t>Frecuencia</t>
  </si>
  <si>
    <t>Sentido</t>
  </si>
  <si>
    <t>Unidad de Medida</t>
  </si>
  <si>
    <t>Meta</t>
  </si>
  <si>
    <t>Supuesto</t>
  </si>
  <si>
    <t>Medio Verificación</t>
  </si>
  <si>
    <t>Resultado</t>
  </si>
  <si>
    <t>Fecha Captura</t>
  </si>
  <si>
    <t>Periodo Evaluado</t>
  </si>
  <si>
    <t xml:space="preserve"> Unidad Administrativa 1</t>
  </si>
  <si>
    <t>.-Deporte y Cultura Física desde la Escuela hasta la Comunidad</t>
  </si>
  <si>
    <t xml:space="preserve">Contribuir al Mejoramiento de la Salud de la Población  Zacatecana mediante la Operación de Programas de Cultura Física y Deporte Social
</t>
  </si>
  <si>
    <t>Índice de Salud del Estado de Zacatecas</t>
  </si>
  <si>
    <t>(Esperanza de Vida del País - Esperanza de Vida Mínima) / Esperanza de Vida Máxima - Esperanza de Vida Mínima)</t>
  </si>
  <si>
    <t>Impacto</t>
  </si>
  <si>
    <t>Eficacia</t>
  </si>
  <si>
    <t>Ene-Dic Quinquenal</t>
  </si>
  <si>
    <t>Constante</t>
  </si>
  <si>
    <t>Ìndice</t>
  </si>
  <si>
    <t xml:space="preserve">La Sociedad Zacatecana se Incorpora a los Programas de Cultura Física y Deporte de Manera que éstos Inciden en la Salud y Bienestar </t>
  </si>
  <si>
    <t>Programa de las Naciones Unidades para el Desarrollo (PNUD) https://www.mx.undp.org/content/mexico/es/home/library/poverty/indice-de-desarrollo-humano-para-las-entidades-federativas-mexi.html Frecuencia de Medición: Quinquenal</t>
  </si>
  <si>
    <t>-</t>
  </si>
  <si>
    <t>Enero - Junio</t>
  </si>
  <si>
    <t>.-Del Talento a la Alta Competencia</t>
  </si>
  <si>
    <t xml:space="preserve"> Contribuir al Incremento de Jóvenes Deportistas entre 12 y 24 Años que se Preparan para Representar a la Entidad en el Sistema Nacional de Competencias, Cumpliendo Programas de Preparación de Mediano y Corto Plazo que les Permitan Alcanzar las Marcas Necesarias para Lograr su Clasificación </t>
  </si>
  <si>
    <t>Tasa de Variación Anual de la Participación de Deportistas en Eventos del Sistema Nacional de Competencias</t>
  </si>
  <si>
    <t>{ ( Número de Deportistas Zacatecanos que Participan en Eventos del Sistema Nacional de Competetencias en el Año t / Número de Deportistas Zacatecanos que Participan en Eventos del Sistema Nacional de Competencias en el año t-1 ) - 1 } * 100</t>
  </si>
  <si>
    <t>Ene-Dic Anual</t>
  </si>
  <si>
    <t>Ascendente</t>
  </si>
  <si>
    <t>Tasa</t>
  </si>
  <si>
    <t xml:space="preserve">El Incremento de la Participación de Deportistas en Eventos Deportivos Institucionales, Mejora el Nivel de Vida de los Niños y Jóvenes Zacatecanos que Realizan el Esfuerzo Necesario para Lograrlo </t>
  </si>
  <si>
    <t>Base de Datos del Sistema de Eventos Deportivos (SED) de la Comisión Nacional del Deporte (CONADE) Área Responsable: Dirección de Calidad del Deporte http://eventos.deporte.gob.mx/Login.aspx?ReturnUrl=%2f</t>
  </si>
  <si>
    <t>.-Becas Deportivas Federales y Estatales INCUFIDEZ</t>
  </si>
  <si>
    <t xml:space="preserve">Contribuir al Cumplimiento de Metas y Aspiraciones Personales en la Juventud y Profesionales del Deporte como Medio para Construir en la Entidad una Sociedad más Satisfecha con la Vida. </t>
  </si>
  <si>
    <t>Promedio de Bienestar Subjetivo</t>
  </si>
  <si>
    <t>Sumatoria de Indicadores Compuestos sobre el Bienestar de las Personas / Total de Indicadores del Bienestar de las Personas</t>
  </si>
  <si>
    <t>Promedio</t>
  </si>
  <si>
    <t xml:space="preserve">   -La Valoración Subjetiva de los Ciudadanos que Conforman la Sociedad Zacatecana, Mantiene o Incrementa su Percepción del Deporte y la Actividad Física como un Factor Importante de la Calidad de Vida -Los Niveles deInscripción en los Centros de Entrenamiento, se Incrementan. </t>
  </si>
  <si>
    <t xml:space="preserve">  INEGI Módulo de Bienestar Autorreportado, 2014 https://www.inegi.org.mx/app/bienestar/?ag=32#grafica https://www.inegi.org.mx/investigacion/bienestar/tiempo/default.html#Herramientas</t>
  </si>
  <si>
    <t>.-Mejores Instalaciones Deportivas al Servicio de la Población</t>
  </si>
  <si>
    <t xml:space="preserve">Contribuir a Mejorar la Convivencia Comunitaria Proporcionando Instalaciones Deportivas que Favorezcan las Relaciones Interpersonales a través de Actividades Físicas y Deportivas. </t>
  </si>
  <si>
    <t>Porcentaje del Tiempo Semanal Destinado a la Convivencia Familiar y Social</t>
  </si>
  <si>
    <t>( Horas a la Semana Destinadas a la Convivencia Familiar y Social / Total de Horas que Consta una Semana ) * 100</t>
  </si>
  <si>
    <t>Porcentaje</t>
  </si>
  <si>
    <t xml:space="preserve"> Los Gobiernos Cumplen con el Compromisos de Brindar Instalaciones Deportivas de Calidad para el Desarrollo de la Cultura Física y Deportiva. </t>
  </si>
  <si>
    <t xml:space="preserve"> INEGI. Encuesta Nacional sobre Uso del Tiempo 2019. Tabulados Complementarios. Cuadro 7.1 Bis. Área Responsable: Dirección de Instalaciones Deportivas Frecuencia de Medición: Anual https://www.inegi.org.mx/programas/enut/2019/</t>
  </si>
  <si>
    <t>.-Promoción al Deporte Profesional y Semi-Profesional en el Estado de Zacatecas</t>
  </si>
  <si>
    <t xml:space="preserve">Contribuir al Sano Entretenimiento de la Sociedad Zacatecana, Ofertando Espectáculos Deportivos
</t>
  </si>
  <si>
    <t>Porcentaje del Tiempo Semanal Destinado a la Asistencia a Eventos Culturales, Deportivos y de Entretenimiento</t>
  </si>
  <si>
    <t>( Horas a la Semana Destinadas a la Asistencia a Eventos Culturales, Deportivos y de Entretenimiento / Total de Horas de que Consta una Semana ) * 100</t>
  </si>
  <si>
    <t xml:space="preserve">Se Mantienen los Niveles de Concurrencia de la Afición Zacatecana a los Partidos de Equipos Profesionales y Semiprofesionales que tienen Lugar en los Gimnasios y Estadios del Estado de Zacatecas </t>
  </si>
  <si>
    <t>INEGI. Encuesta Nacional sobre Uso del Tiempo 2019. Tabulados Complementarios. Cuadro 7.1 Bis. Área Responsable: Dirección de Desarrollo del Deporte Frecuencia de Medición: Anual https://www.inegi.org.mx/programas/enut/2019/</t>
  </si>
  <si>
    <t>.-Administración Confiable en el Deporte Zacatecano</t>
  </si>
  <si>
    <t xml:space="preserve"> Contribuir a la Implementación y Funcionamiento del Gobierno del Estado de Zacatecas, del Presupuesto Basado en Resultados y del Sistema de Evaluación del Desempeño, de Conformidad con lo Dispuesto en el Artículo 80, Párrafo Tercero, de la Ley de Contabilidad Pública en el Manejo de Recursos INCUFIDEZ
</t>
  </si>
  <si>
    <t>Posición de Zacatecas en el Cumplimiento de las Disposiciones Contenidas en el Párrafo Tercero del Artículo 80 de la Ley General de Contabilidad Gubernamental</t>
  </si>
  <si>
    <t>Cantidad de Entidades que tienen Mayor Puntaje en el Cumplimiento de las Disposiciones Contenidas en el Párrafo Tercero del Artículo 80 de la Ley General de Contabilidad Gubernamental +1</t>
  </si>
  <si>
    <t>Descendente</t>
  </si>
  <si>
    <t>Posición</t>
  </si>
  <si>
    <t xml:space="preserve"> Las Dependencias de la Administración Pública Cumplen con las Disposiciones de la Ley General de Contabilidad Gubernamental del Artículo 80 </t>
  </si>
  <si>
    <t>https://www.transparenciapresupuestaria.gob.mx/es/PTP/EntidadesFederativas#DiagnosticoPbR-SED2</t>
  </si>
  <si>
    <t>Fuente de la Información:  Unidad de Planeación.</t>
  </si>
  <si>
    <t>Programática/x</t>
  </si>
  <si>
    <t xml:space="preserve"> Matriz de Indicadores de Desempeño bajo la Metodología de Marco Lógico a Nivel Propósito al  30 de Junio de 2022</t>
  </si>
  <si>
    <t>Unidad Administrativa 1</t>
  </si>
  <si>
    <t xml:space="preserve">La Población del Estado Incrementa la Práctica de Actividades Físicas y Deportivas de Manera Suficiente, Permanente y Sistemática de las Actividades Físicas bajo Principios de Inclusión y Equidad.
</t>
  </si>
  <si>
    <t>Porcentaje de la Población Zacatecana que Practica Deporte o Ejercicio Físico de Manera Suficiente</t>
  </si>
  <si>
    <t>( Población Zacatecana que Practica Deporte o Ejercicio FÍsico de Manera Suficiente / Población del Estado de Zacatecas ) * 100</t>
  </si>
  <si>
    <t>Resultados</t>
  </si>
  <si>
    <r>
      <t> </t>
    </r>
    <r>
      <rPr>
        <sz val="11"/>
        <color theme="1"/>
        <rFont val="Calibri"/>
        <family val="2"/>
        <scheme val="minor"/>
      </rPr>
      <t xml:space="preserve"> La Población Zacatecana Destina Mayor Cantidad de Tiempo a la Ejercitación Física, a partir de la Mejor Comprensión que de los Beneficios que ésta Procura, le Brinda su Incorporación a los Programas Institucionales de Cultura Física y Deporte</t>
    </r>
  </si>
  <si>
    <t>Módulo de Práctica Deportiva y Ejercicio Físico (MOPRADEF) Frecuencia de Medición:Anual https://www.inegi.org.mx/programas/mopradef/</t>
  </si>
  <si>
    <t>Enero-Junio</t>
  </si>
  <si>
    <t xml:space="preserve">Los Resultados de los Deportistas Zacatecanos en los Eventos del Sistema Nacional de Competencias, Mejoran la Posición de Zacatecas en la Tabla General Respectiva. </t>
  </si>
  <si>
    <t>Posición de Zacatecas en los Eventos del Sistema Nacional de Competencias</t>
  </si>
  <si>
    <t>Ordinal</t>
  </si>
  <si>
    <t xml:space="preserve">Los Centros de Entrenamiento o Academias Deportivas Estatales, Logran en el Corto Plazo, Desarrollar Programas de Preparación de Deportistas Ajustándose a los Parámetros que Exige la Alta Competencia. </t>
  </si>
  <si>
    <t>Tablas de Medallero General de los Eventos del Sistema Nacional de Competencias. Comisión Nacional del Deporte ( CONADE). http://olimpiadanacional2019.conade.gob.mx/MedalleroGeneral.aspx</t>
  </si>
  <si>
    <t>.-Becas Deportivas Federales y Estatales INCUFIDEZ+B11:M11</t>
  </si>
  <si>
    <t xml:space="preserve">Los Deportistas en Activo y Personal Técnico Profesional, Cumplen el Diseño, Ejecución y Evaluación de Planes para la Formación, Desarrollo y Preparación de Deportistas.
</t>
  </si>
  <si>
    <t>Eficiencia Promedio de la Participación en los Eventos del Sistema Nacional de Competencias</t>
  </si>
  <si>
    <t>Suma de Eficiencia de la Participación de cada Evento del Sistema Nacional de Competencias / Cantidad de Eventos del Sistema Nacional de Competencias</t>
  </si>
  <si>
    <t>Eficiencia</t>
  </si>
  <si>
    <t xml:space="preserve">Los Criterios para Formar parte de las Selecciones Estatales no son Modificados para Admitir Marcas por Debajo de las que se Registran en Promedio a Nivel Nacional. Los Deportistas y Entrenadores de las Selecciones Estatales, Cumplen los Programas de Preparación bajo Supervisión Metodológica. </t>
  </si>
  <si>
    <t xml:space="preserve"> Informe: Bases de Datos del Centro Nacional de Información. Área Responsable: Dirección de Calidad del Deporte Frecuencia de Medición: Anual https://nacionalesconade2022.conade.gob.mx/resultados.html</t>
  </si>
  <si>
    <t>La Infraestructura Deportiva Física Municipal y Estatal es Apoyada para ser Ampliada, Mejorada y Conservada.</t>
  </si>
  <si>
    <t>Porcentaje de Instalaciones Deportivas Apoyadas para su Rehabilitación y/o Mejoradas</t>
  </si>
  <si>
    <t>( Instalaciones Deportivas Apoyadas / Instalaciones Deportivas Contempladas en el Anuario Estadístico de Zacatecas ) * 100</t>
  </si>
  <si>
    <t>Se Establecen Canales de Coordinación entre el INCUFIDEZ y los Municipios para Desarrollar Acciones  Conjuntas que Permitan Mejorar la Infraestructura Deportiva del Estado de Zacatecas.</t>
  </si>
  <si>
    <t>Proyectos de Infraestructura Deportiva Aprobados Área Responsable: Dirección de Instalaciones</t>
  </si>
  <si>
    <t xml:space="preserve">Los Clubes Deportivos Profesionales y Semiprofesionales, Reciben Subvenciones y Apoyos Económicos para Desarrollar sus Actividades. </t>
  </si>
  <si>
    <t>Porcentaje del Presupuesto Estatal Autorizado al INCUFIDEZ que se Destina para Subvencionar y Apoyar las Actividades de los Clubes Deportivos Profesionales y Semiprofesionales.</t>
  </si>
  <si>
    <t>( Presupuesto Estatal Autorizado al INCUFIDEZ que se Destina para Subvencionar Clubes Deportivos Profesionales y Semiprofesionales / Presupuesto Estatal Autorizado al INCUFIDEZ 2022 ) * 100</t>
  </si>
  <si>
    <t>Los Clubes Deportivos Profesionales Cumplen con los Convenios Establecidos</t>
  </si>
  <si>
    <t>Reportes del Sistema Integral de Información Financiera (SIIF) Área Responsable: Coordinación Administrativa Periodicidad con que se Genera el Documento: Anual</t>
  </si>
  <si>
    <t xml:space="preserve"> LosRecursos Humanos, Materiales y Económicos que Gestiona INCUFIDEZ se Aplican Eficazmente al Desarrollo de la Cultura Deportiva en la Unidad, Mejorando el Nivel de Vida y la Felicidad de los Habitantes de Zacatecas.
</t>
  </si>
  <si>
    <t>Razón del Costo de las Actividades Sustantivas del INCUFIDEZ al Costo de las Actividades Adjetivas del INCUFIDEZ</t>
  </si>
  <si>
    <t>Costo de los Recursos Humanos, Materiales y Financieros Aplicados a las Actividades Sustantivas / Costo de los Recursos Humanos Materiales y Financieros Aplicados a las Actividades Adjetivas</t>
  </si>
  <si>
    <t>Razón</t>
  </si>
  <si>
    <t xml:space="preserve"> Los Grupos Sociales que Reciben los Beneficios de los Programas Garantizan que las Acciones Sustantivas se Realicen. </t>
  </si>
  <si>
    <t xml:space="preserve"> Informes del Sistema de Información Integral Financiera (SIIF) Área Responsable: Coordinación Administrativa</t>
  </si>
  <si>
    <t>Fuente de la información: 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</si>
</sst>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29" x14ac:knownFonts="1">
    <font>
      <sz val="11"/>
      <color theme="1"/>
      <name val="Calibri"/>
      <family val="2"/>
      <scheme val="minor"/>
    </font>
    <font>
      <sz val="7"/>
      <color theme="1"/>
      <name val="Gotham Book"/>
    </font>
    <font>
      <b/>
      <sz val="12"/>
      <name val="Montserrat"/>
    </font>
    <font>
      <sz val="12"/>
      <color theme="1"/>
      <name val="Montserrat"/>
    </font>
    <font>
      <sz val="7"/>
      <color theme="0"/>
      <name val="Montserrat"/>
    </font>
    <font>
      <sz val="7"/>
      <color theme="1"/>
      <name val="Montserrat"/>
    </font>
    <font>
      <b/>
      <sz val="7"/>
      <color theme="0"/>
      <name val="Montserrat"/>
    </font>
    <font>
      <b/>
      <sz val="9"/>
      <name val="Arial"/>
      <family val="2"/>
    </font>
    <font>
      <sz val="9"/>
      <name val="Arial"/>
      <family val="2"/>
    </font>
    <font>
      <sz val="7"/>
      <color theme="0" tint="-0.499984740745262"/>
      <name val="Gotham Book"/>
    </font>
    <font>
      <b/>
      <sz val="8"/>
      <name val="Montserrat"/>
    </font>
    <font>
      <sz val="11"/>
      <color theme="1"/>
      <name val="Arial"/>
      <family val="2"/>
    </font>
    <font>
      <sz val="8"/>
      <color theme="0"/>
      <name val="Montserrat"/>
    </font>
    <font>
      <b/>
      <sz val="8"/>
      <color theme="0"/>
      <name val="Montserrat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24"/>
      <name val="Gotham Book"/>
    </font>
    <font>
      <sz val="22"/>
      <name val="Gotham Book"/>
    </font>
    <font>
      <b/>
      <sz val="18"/>
      <color theme="0"/>
      <name val="Gotham Book"/>
    </font>
    <font>
      <b/>
      <sz val="18"/>
      <color theme="1"/>
      <name val="Gotham Book"/>
    </font>
    <font>
      <b/>
      <sz val="9"/>
      <color theme="0"/>
      <name val="Gotham Book"/>
    </font>
    <font>
      <b/>
      <sz val="11"/>
      <color theme="0"/>
      <name val="Gotham Book"/>
    </font>
    <font>
      <b/>
      <sz val="10"/>
      <color theme="0"/>
      <name val="Gotham Book"/>
    </font>
    <font>
      <b/>
      <sz val="11"/>
      <color theme="1"/>
      <name val="Gotham Book"/>
    </font>
    <font>
      <sz val="11"/>
      <color theme="1"/>
      <name val="Gotham Book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8F302E"/>
        <bgColor indexed="64"/>
      </patternFill>
    </fill>
    <fill>
      <patternFill patternType="solid">
        <fgColor rgb="FFD68D87"/>
        <bgColor indexed="64"/>
      </patternFill>
    </fill>
  </fills>
  <borders count="4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rgb="FF8F302E"/>
      </right>
      <top/>
      <bottom style="medium">
        <color theme="0"/>
      </bottom>
      <diagonal/>
    </border>
    <border>
      <left style="medium">
        <color theme="0"/>
      </left>
      <right style="thin">
        <color rgb="FF8F302E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 tint="-0.499984740745262"/>
      </bottom>
      <diagonal/>
    </border>
    <border>
      <left style="medium">
        <color theme="0"/>
      </left>
      <right style="thin">
        <color rgb="FF8F302E"/>
      </right>
      <top style="medium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medium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C0000"/>
      </left>
      <right/>
      <top style="medium">
        <color rgb="FF6C0000"/>
      </top>
      <bottom style="medium">
        <color rgb="FF6C0000"/>
      </bottom>
      <diagonal/>
    </border>
    <border>
      <left/>
      <right/>
      <top style="medium">
        <color rgb="FF6C0000"/>
      </top>
      <bottom style="medium">
        <color rgb="FF6C0000"/>
      </bottom>
      <diagonal/>
    </border>
    <border>
      <left/>
      <right style="medium">
        <color rgb="FF6C0000"/>
      </right>
      <top style="medium">
        <color rgb="FF6C0000"/>
      </top>
      <bottom style="medium">
        <color rgb="FF6C0000"/>
      </bottom>
      <diagonal/>
    </border>
  </borders>
  <cellStyleXfs count="3">
    <xf numFmtId="0" fontId="0" fillId="0" borderId="0"/>
    <xf numFmtId="0" fontId="16" fillId="0" borderId="0"/>
    <xf numFmtId="0" fontId="26" fillId="0" borderId="0" applyNumberFormat="0" applyFill="0" applyBorder="0" applyAlignment="0" applyProtection="0"/>
  </cellStyleXfs>
  <cellXfs count="112">
    <xf numFmtId="0" fontId="0" fillId="0" borderId="0" xfId="0"/>
    <xf numFmtId="0" fontId="1" fillId="2" borderId="0" xfId="0" applyFont="1" applyFill="1" applyBorder="1"/>
    <xf numFmtId="0" fontId="1" fillId="0" borderId="0" xfId="0" applyFont="1" applyBorder="1"/>
    <xf numFmtId="0" fontId="3" fillId="2" borderId="0" xfId="0" applyFont="1" applyFill="1" applyBorder="1"/>
    <xf numFmtId="0" fontId="1" fillId="2" borderId="0" xfId="0" applyFont="1" applyFill="1"/>
    <xf numFmtId="0" fontId="4" fillId="0" borderId="0" xfId="0" applyFont="1" applyFill="1"/>
    <xf numFmtId="0" fontId="5" fillId="2" borderId="0" xfId="0" applyFont="1" applyFill="1"/>
    <xf numFmtId="0" fontId="1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justify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justify" vertical="center" wrapText="1"/>
    </xf>
    <xf numFmtId="3" fontId="7" fillId="2" borderId="21" xfId="0" applyNumberFormat="1" applyFont="1" applyFill="1" applyBorder="1" applyAlignment="1">
      <alignment horizontal="right" vertical="center" wrapText="1"/>
    </xf>
    <xf numFmtId="0" fontId="9" fillId="0" borderId="0" xfId="0" applyFont="1"/>
    <xf numFmtId="3" fontId="9" fillId="0" borderId="0" xfId="0" applyNumberFormat="1" applyFont="1"/>
    <xf numFmtId="0" fontId="7" fillId="2" borderId="19" xfId="0" applyFont="1" applyFill="1" applyBorder="1" applyAlignment="1">
      <alignment horizontal="left" vertical="center" wrapText="1" indent="3"/>
    </xf>
    <xf numFmtId="0" fontId="7" fillId="2" borderId="20" xfId="0" applyFont="1" applyFill="1" applyBorder="1" applyAlignment="1">
      <alignment horizontal="left" vertical="center" wrapText="1" indent="3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7" fillId="2" borderId="1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Fill="1"/>
    <xf numFmtId="0" fontId="11" fillId="2" borderId="0" xfId="0" applyFont="1" applyFill="1"/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left" vertical="center" wrapText="1"/>
    </xf>
    <xf numFmtId="3" fontId="14" fillId="2" borderId="2" xfId="0" applyNumberFormat="1" applyFont="1" applyFill="1" applyBorder="1" applyAlignment="1">
      <alignment horizontal="right" vertical="center" wrapText="1"/>
    </xf>
    <xf numFmtId="3" fontId="14" fillId="2" borderId="3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justify" vertical="center" wrapText="1"/>
    </xf>
    <xf numFmtId="0" fontId="15" fillId="2" borderId="0" xfId="0" applyFont="1" applyFill="1" applyBorder="1" applyAlignment="1">
      <alignment horizontal="justify"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3" fontId="15" fillId="2" borderId="3" xfId="0" applyNumberFormat="1" applyFont="1" applyFill="1" applyBorder="1" applyAlignment="1">
      <alignment horizontal="right" vertical="center" wrapText="1"/>
    </xf>
    <xf numFmtId="0" fontId="14" fillId="2" borderId="27" xfId="0" applyFont="1" applyFill="1" applyBorder="1" applyAlignment="1">
      <alignment horizontal="justify" vertical="center" wrapText="1"/>
    </xf>
    <xf numFmtId="0" fontId="14" fillId="2" borderId="28" xfId="0" applyFont="1" applyFill="1" applyBorder="1" applyAlignment="1">
      <alignment horizontal="left" vertical="center" wrapText="1" indent="3"/>
    </xf>
    <xf numFmtId="0" fontId="14" fillId="2" borderId="29" xfId="0" applyFont="1" applyFill="1" applyBorder="1" applyAlignment="1">
      <alignment horizontal="left" vertical="center" wrapText="1" indent="3"/>
    </xf>
    <xf numFmtId="3" fontId="14" fillId="2" borderId="30" xfId="0" applyNumberFormat="1" applyFont="1" applyFill="1" applyBorder="1" applyAlignment="1">
      <alignment horizontal="right" vertical="center" wrapText="1"/>
    </xf>
    <xf numFmtId="0" fontId="15" fillId="0" borderId="0" xfId="0" applyFont="1"/>
    <xf numFmtId="3" fontId="15" fillId="0" borderId="0" xfId="0" applyNumberFormat="1" applyFont="1"/>
    <xf numFmtId="0" fontId="14" fillId="2" borderId="31" xfId="0" applyFont="1" applyFill="1" applyBorder="1" applyAlignment="1">
      <alignment horizontal="justify" vertical="center" wrapText="1"/>
    </xf>
    <xf numFmtId="3" fontId="14" fillId="2" borderId="32" xfId="0" applyNumberFormat="1" applyFont="1" applyFill="1" applyBorder="1" applyAlignment="1">
      <alignment horizontal="right" vertical="center" wrapText="1"/>
    </xf>
    <xf numFmtId="0" fontId="14" fillId="2" borderId="33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justify" vertical="center" wrapText="1"/>
    </xf>
    <xf numFmtId="0" fontId="17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1" applyFont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20" fillId="0" borderId="34" xfId="0" applyFont="1" applyBorder="1" applyAlignment="1">
      <alignment horizontal="right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justify" vertical="center" wrapText="1"/>
    </xf>
    <xf numFmtId="0" fontId="25" fillId="0" borderId="35" xfId="0" applyFont="1" applyBorder="1" applyAlignment="1">
      <alignment horizontal="justify" vertical="center" wrapText="1"/>
    </xf>
    <xf numFmtId="0" fontId="0" fillId="0" borderId="35" xfId="0" applyBorder="1" applyAlignment="1">
      <alignment horizontal="center" vertical="center" wrapText="1"/>
    </xf>
    <xf numFmtId="164" fontId="25" fillId="0" borderId="3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35" xfId="2" applyBorder="1" applyAlignment="1">
      <alignment horizontal="justify" vertical="center"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25" fillId="0" borderId="39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right" vertical="center" wrapText="1"/>
    </xf>
    <xf numFmtId="0" fontId="25" fillId="0" borderId="41" xfId="0" applyFont="1" applyBorder="1" applyAlignment="1">
      <alignment horizontal="right" vertical="center" wrapText="1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20" fillId="0" borderId="3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7" fillId="0" borderId="35" xfId="1" applyFont="1" applyBorder="1" applyAlignment="1">
      <alignment horizontal="justify" vertical="center" wrapText="1"/>
    </xf>
    <xf numFmtId="0" fontId="16" fillId="0" borderId="35" xfId="1" applyBorder="1" applyAlignment="1">
      <alignment horizontal="center" vertical="center" wrapText="1"/>
    </xf>
    <xf numFmtId="14" fontId="25" fillId="0" borderId="3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35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0</xdr:row>
      <xdr:rowOff>66675</xdr:rowOff>
    </xdr:from>
    <xdr:to>
      <xdr:col>3</xdr:col>
      <xdr:colOff>1047750</xdr:colOff>
      <xdr:row>4</xdr:row>
      <xdr:rowOff>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E0B01255-B943-4043-A5A2-E3E0A6464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6675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438150</xdr:colOff>
      <xdr:row>0</xdr:row>
      <xdr:rowOff>200025</xdr:rowOff>
    </xdr:from>
    <xdr:to>
      <xdr:col>9</xdr:col>
      <xdr:colOff>790575</xdr:colOff>
      <xdr:row>3</xdr:row>
      <xdr:rowOff>152400</xdr:rowOff>
    </xdr:to>
    <xdr:pic>
      <xdr:nvPicPr>
        <xdr:cNvPr id="5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9715500" y="200025"/>
          <a:ext cx="14668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57150</xdr:rowOff>
    </xdr:from>
    <xdr:to>
      <xdr:col>3</xdr:col>
      <xdr:colOff>895350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FAA54-2B29-4F60-9CB3-BB2E347CB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715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371475</xdr:colOff>
      <xdr:row>0</xdr:row>
      <xdr:rowOff>209550</xdr:rowOff>
    </xdr:from>
    <xdr:to>
      <xdr:col>9</xdr:col>
      <xdr:colOff>723900</xdr:colOff>
      <xdr:row>3</xdr:row>
      <xdr:rowOff>161925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9648825" y="209550"/>
          <a:ext cx="14668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76200</xdr:rowOff>
    </xdr:from>
    <xdr:to>
      <xdr:col>3</xdr:col>
      <xdr:colOff>942975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A94B90-6DDD-4E93-B623-15E6597E6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620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266700</xdr:colOff>
      <xdr:row>0</xdr:row>
      <xdr:rowOff>161925</xdr:rowOff>
    </xdr:from>
    <xdr:to>
      <xdr:col>9</xdr:col>
      <xdr:colOff>619125</xdr:colOff>
      <xdr:row>3</xdr:row>
      <xdr:rowOff>114300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9544050" y="161925"/>
          <a:ext cx="1466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625929</xdr:colOff>
      <xdr:row>0</xdr:row>
      <xdr:rowOff>217714</xdr:rowOff>
    </xdr:from>
    <xdr:to>
      <xdr:col>1</xdr:col>
      <xdr:colOff>913040</xdr:colOff>
      <xdr:row>2</xdr:row>
      <xdr:rowOff>297996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4A7233-27A4-4BA9-AA80-80B8D751C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929" y="217714"/>
          <a:ext cx="982436" cy="918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925286</xdr:colOff>
      <xdr:row>0</xdr:row>
      <xdr:rowOff>163286</xdr:rowOff>
    </xdr:from>
    <xdr:to>
      <xdr:col>15</xdr:col>
      <xdr:colOff>40822</xdr:colOff>
      <xdr:row>2</xdr:row>
      <xdr:rowOff>381000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14869886" y="163286"/>
          <a:ext cx="2763611" cy="1055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502227</xdr:colOff>
      <xdr:row>1</xdr:row>
      <xdr:rowOff>17318</xdr:rowOff>
    </xdr:from>
    <xdr:to>
      <xdr:col>1</xdr:col>
      <xdr:colOff>790575</xdr:colOff>
      <xdr:row>3</xdr:row>
      <xdr:rowOff>179243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CEEF1B-1DE9-42C7-B4CC-922495C6A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227" y="226868"/>
          <a:ext cx="9836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1194953</xdr:colOff>
      <xdr:row>1</xdr:row>
      <xdr:rowOff>69273</xdr:rowOff>
    </xdr:from>
    <xdr:to>
      <xdr:col>15</xdr:col>
      <xdr:colOff>17317</xdr:colOff>
      <xdr:row>3</xdr:row>
      <xdr:rowOff>229466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17092178" y="278823"/>
          <a:ext cx="2794289" cy="91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lado%20angel/escritorio%202022/pag%20web%202021-2027/avance%20de%20gestion/2022/AVANCE%20GESTION%20FINANCIERA%202022%20EXCEL/III.%20INF.%20PROGR%20AG%202022/III.II.%20PROG.PROY.G.PROGR.%20AG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R G.P."/>
      <sheetName val="P.R P.P"/>
    </sheetNames>
    <sheetDataSet>
      <sheetData sheetId="0"/>
      <sheetData sheetId="1">
        <row r="19">
          <cell r="E19">
            <v>49143948</v>
          </cell>
          <cell r="F19">
            <v>20449593</v>
          </cell>
          <cell r="G19">
            <v>69593541</v>
          </cell>
          <cell r="H19">
            <v>46797508</v>
          </cell>
          <cell r="I19">
            <v>44962385</v>
          </cell>
          <cell r="J19">
            <v>22796033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transparenciapresupuestaria.gob.mx/es/PTP/EntidadesFederativa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BreakPreview" topLeftCell="A13" zoomScaleSheetLayoutView="100" workbookViewId="0">
      <selection activeCell="B2" sqref="B2:K2"/>
    </sheetView>
  </sheetViews>
  <sheetFormatPr baseColWidth="10" defaultRowHeight="9" x14ac:dyDescent="0.15"/>
  <cols>
    <col min="1" max="1" width="2.140625" style="4" customWidth="1"/>
    <col min="2" max="3" width="3.7109375" style="7" customWidth="1"/>
    <col min="4" max="4" width="62.7109375" style="7" customWidth="1"/>
    <col min="5" max="10" width="16.7109375" style="7" customWidth="1"/>
    <col min="11" max="11" width="1.7109375" style="4" customWidth="1"/>
    <col min="12" max="16384" width="11.42578125" style="7"/>
  </cols>
  <sheetData>
    <row r="1" spans="1:11" s="2" customFormat="1" ht="20.100000000000001" customHeight="1" x14ac:dyDescent="0.35">
      <c r="A1" s="1"/>
      <c r="B1" s="34" t="s">
        <v>66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s="2" customFormat="1" ht="20.100000000000001" customHeight="1" x14ac:dyDescent="0.35">
      <c r="A2" s="1"/>
      <c r="B2" s="34" t="s">
        <v>67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s="2" customFormat="1" ht="20.100000000000001" customHeight="1" x14ac:dyDescent="0.35">
      <c r="A3" s="1"/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"/>
    </row>
    <row r="4" spans="1:11" s="2" customFormat="1" ht="20.100000000000001" customHeight="1" x14ac:dyDescent="0.35">
      <c r="A4" s="1"/>
      <c r="B4" s="35" t="s">
        <v>68</v>
      </c>
      <c r="C4" s="35"/>
      <c r="D4" s="35"/>
      <c r="E4" s="35"/>
      <c r="F4" s="35"/>
      <c r="G4" s="35"/>
      <c r="H4" s="35"/>
      <c r="I4" s="35"/>
      <c r="J4" s="35"/>
      <c r="K4" s="3"/>
    </row>
    <row r="5" spans="1:11" s="4" customFormat="1" ht="2.25" customHeight="1" x14ac:dyDescent="0.15">
      <c r="B5" s="5"/>
      <c r="C5" s="5" t="s">
        <v>0</v>
      </c>
      <c r="D5" s="5"/>
      <c r="E5" s="5"/>
      <c r="F5" s="5"/>
      <c r="G5" s="5"/>
      <c r="H5" s="5"/>
      <c r="I5" s="5"/>
      <c r="J5" s="5"/>
      <c r="K5" s="6"/>
    </row>
    <row r="6" spans="1:11" ht="18" customHeight="1" thickBot="1" x14ac:dyDescent="0.2">
      <c r="B6" s="36" t="s">
        <v>2</v>
      </c>
      <c r="C6" s="36"/>
      <c r="D6" s="36"/>
      <c r="E6" s="38" t="s">
        <v>3</v>
      </c>
      <c r="F6" s="38"/>
      <c r="G6" s="38"/>
      <c r="H6" s="38"/>
      <c r="I6" s="38"/>
      <c r="J6" s="39" t="s">
        <v>4</v>
      </c>
      <c r="K6" s="6"/>
    </row>
    <row r="7" spans="1:11" ht="30" customHeight="1" thickBot="1" x14ac:dyDescent="0.2">
      <c r="B7" s="36"/>
      <c r="C7" s="36"/>
      <c r="D7" s="36"/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40"/>
      <c r="K7" s="6"/>
    </row>
    <row r="8" spans="1:11" ht="18" customHeight="1" x14ac:dyDescent="0.15">
      <c r="B8" s="37"/>
      <c r="C8" s="37"/>
      <c r="D8" s="37"/>
      <c r="E8" s="9">
        <v>1</v>
      </c>
      <c r="F8" s="9">
        <v>2</v>
      </c>
      <c r="G8" s="9" t="s">
        <v>10</v>
      </c>
      <c r="H8" s="9">
        <v>4</v>
      </c>
      <c r="I8" s="9">
        <v>5</v>
      </c>
      <c r="J8" s="10" t="s">
        <v>11</v>
      </c>
      <c r="K8" s="6"/>
    </row>
    <row r="9" spans="1:11" ht="18" customHeight="1" x14ac:dyDescent="0.15">
      <c r="B9" s="27" t="s">
        <v>12</v>
      </c>
      <c r="C9" s="28"/>
      <c r="D9" s="29"/>
      <c r="E9" s="11">
        <f>E10+E13+E22+E26+E29+E34</f>
        <v>49143948.280000001</v>
      </c>
      <c r="F9" s="11">
        <f t="shared" ref="F9:I9" si="0">F10+F13+F22+F26+F29+F34</f>
        <v>20449592.769999996</v>
      </c>
      <c r="G9" s="11">
        <f t="shared" si="0"/>
        <v>69593541.049999997</v>
      </c>
      <c r="H9" s="11">
        <f t="shared" si="0"/>
        <v>46797508.030000001</v>
      </c>
      <c r="I9" s="11">
        <f t="shared" si="0"/>
        <v>44962385.019999996</v>
      </c>
      <c r="J9" s="11">
        <f>G9-H9</f>
        <v>22796033.019999996</v>
      </c>
      <c r="K9" s="6"/>
    </row>
    <row r="10" spans="1:11" ht="18" customHeight="1" x14ac:dyDescent="0.15">
      <c r="B10" s="12"/>
      <c r="C10" s="30" t="s">
        <v>13</v>
      </c>
      <c r="D10" s="31"/>
      <c r="E10" s="13">
        <f>SUM(E11:E12)</f>
        <v>5503400</v>
      </c>
      <c r="F10" s="13">
        <f t="shared" ref="F10:J10" si="1">SUM(F11:F12)</f>
        <v>8950222.5200000014</v>
      </c>
      <c r="G10" s="13">
        <f t="shared" si="1"/>
        <v>14453622.520000001</v>
      </c>
      <c r="H10" s="13">
        <f t="shared" si="1"/>
        <v>9828315.9700000025</v>
      </c>
      <c r="I10" s="13">
        <f t="shared" si="1"/>
        <v>9672073.1700000018</v>
      </c>
      <c r="J10" s="13">
        <f t="shared" si="1"/>
        <v>4625306.5499999989</v>
      </c>
      <c r="K10" s="6"/>
    </row>
    <row r="11" spans="1:11" ht="18" customHeight="1" x14ac:dyDescent="0.15">
      <c r="B11" s="12"/>
      <c r="C11" s="14" t="s">
        <v>29</v>
      </c>
      <c r="D11" s="15" t="s">
        <v>14</v>
      </c>
      <c r="E11" s="16">
        <v>1022272</v>
      </c>
      <c r="F11" s="16">
        <v>0</v>
      </c>
      <c r="G11" s="16">
        <f>+E11+F11</f>
        <v>1022272</v>
      </c>
      <c r="H11" s="16">
        <v>0</v>
      </c>
      <c r="I11" s="16">
        <v>0</v>
      </c>
      <c r="J11" s="16">
        <f>G11-H11</f>
        <v>1022272</v>
      </c>
      <c r="K11" s="6"/>
    </row>
    <row r="12" spans="1:11" ht="18" customHeight="1" x14ac:dyDescent="0.15">
      <c r="B12" s="12"/>
      <c r="C12" s="14" t="s">
        <v>30</v>
      </c>
      <c r="D12" s="15" t="s">
        <v>15</v>
      </c>
      <c r="E12" s="16">
        <v>4481128</v>
      </c>
      <c r="F12" s="16">
        <v>8950222.5200000014</v>
      </c>
      <c r="G12" s="16">
        <f>+E12+F12</f>
        <v>13431350.520000001</v>
      </c>
      <c r="H12" s="16">
        <v>9828315.9700000025</v>
      </c>
      <c r="I12" s="16">
        <v>9672073.1700000018</v>
      </c>
      <c r="J12" s="16">
        <f>G12-H12</f>
        <v>3603034.5499999989</v>
      </c>
      <c r="K12" s="6"/>
    </row>
    <row r="13" spans="1:11" ht="18" customHeight="1" x14ac:dyDescent="0.15">
      <c r="B13" s="12"/>
      <c r="C13" s="30" t="s">
        <v>16</v>
      </c>
      <c r="D13" s="31"/>
      <c r="E13" s="13">
        <f>SUM(E14:E21)</f>
        <v>12058389</v>
      </c>
      <c r="F13" s="13">
        <f t="shared" ref="F13:I13" si="2">SUM(F14:F21)</f>
        <v>49651.509999999995</v>
      </c>
      <c r="G13" s="13">
        <f t="shared" si="2"/>
        <v>12108040.51</v>
      </c>
      <c r="H13" s="13">
        <f t="shared" si="2"/>
        <v>148301.71</v>
      </c>
      <c r="I13" s="13">
        <f t="shared" si="2"/>
        <v>133141.71</v>
      </c>
      <c r="J13" s="13">
        <f>G13-H13</f>
        <v>11959738.799999999</v>
      </c>
      <c r="K13" s="6"/>
    </row>
    <row r="14" spans="1:11" ht="18" customHeight="1" x14ac:dyDescent="0.15">
      <c r="B14" s="12"/>
      <c r="C14" s="14" t="s">
        <v>31</v>
      </c>
      <c r="D14" s="15" t="s">
        <v>17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f>H14-G14</f>
        <v>0</v>
      </c>
      <c r="K14" s="6"/>
    </row>
    <row r="15" spans="1:11" ht="18" customHeight="1" x14ac:dyDescent="0.15">
      <c r="B15" s="12"/>
      <c r="C15" s="14" t="s">
        <v>32</v>
      </c>
      <c r="D15" s="15" t="s">
        <v>18</v>
      </c>
      <c r="E15" s="16">
        <v>9999996</v>
      </c>
      <c r="F15" s="16">
        <v>37151.509999999995</v>
      </c>
      <c r="G15" s="16">
        <f>+E15+F15</f>
        <v>10037147.51</v>
      </c>
      <c r="H15" s="16">
        <v>36921.71</v>
      </c>
      <c r="I15" s="16">
        <v>36921.71</v>
      </c>
      <c r="J15" s="16">
        <f>G15-H15</f>
        <v>10000225.799999999</v>
      </c>
      <c r="K15" s="6"/>
    </row>
    <row r="16" spans="1:11" ht="18" customHeight="1" x14ac:dyDescent="0.15">
      <c r="B16" s="12"/>
      <c r="C16" s="14" t="s">
        <v>47</v>
      </c>
      <c r="D16" s="15" t="s">
        <v>48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f>H16-G16</f>
        <v>0</v>
      </c>
      <c r="K16" s="6"/>
    </row>
    <row r="17" spans="2:11" ht="18" customHeight="1" x14ac:dyDescent="0.15">
      <c r="B17" s="12"/>
      <c r="C17" s="14" t="s">
        <v>33</v>
      </c>
      <c r="D17" s="15" t="s">
        <v>49</v>
      </c>
      <c r="E17" s="16">
        <v>2058393</v>
      </c>
      <c r="F17" s="16">
        <v>12500</v>
      </c>
      <c r="G17" s="16">
        <f>+F17+E17</f>
        <v>2070893</v>
      </c>
      <c r="H17" s="16">
        <v>111380</v>
      </c>
      <c r="I17" s="16">
        <v>96220</v>
      </c>
      <c r="J17" s="16">
        <f>G17-H17</f>
        <v>1959513</v>
      </c>
      <c r="K17" s="6"/>
    </row>
    <row r="18" spans="2:11" ht="18" customHeight="1" x14ac:dyDescent="0.15">
      <c r="B18" s="12"/>
      <c r="C18" s="14" t="s">
        <v>34</v>
      </c>
      <c r="D18" s="15" t="s">
        <v>50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f>H18-G18</f>
        <v>0</v>
      </c>
      <c r="K18" s="6"/>
    </row>
    <row r="19" spans="2:11" ht="18" customHeight="1" x14ac:dyDescent="0.15">
      <c r="B19" s="12"/>
      <c r="C19" s="14" t="s">
        <v>51</v>
      </c>
      <c r="D19" s="15" t="s">
        <v>19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f>H19-G19</f>
        <v>0</v>
      </c>
      <c r="K19" s="6"/>
    </row>
    <row r="20" spans="2:11" ht="18" customHeight="1" x14ac:dyDescent="0.15">
      <c r="B20" s="12"/>
      <c r="C20" s="14" t="s">
        <v>35</v>
      </c>
      <c r="D20" s="15" t="s">
        <v>20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f>H20-G20</f>
        <v>0</v>
      </c>
      <c r="K20" s="6"/>
    </row>
    <row r="21" spans="2:11" ht="18" customHeight="1" x14ac:dyDescent="0.15">
      <c r="B21" s="12"/>
      <c r="C21" s="14" t="s">
        <v>36</v>
      </c>
      <c r="D21" s="15" t="s">
        <v>21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f>H21-G21</f>
        <v>0</v>
      </c>
      <c r="K21" s="6"/>
    </row>
    <row r="22" spans="2:11" ht="18" customHeight="1" x14ac:dyDescent="0.15">
      <c r="B22" s="12"/>
      <c r="C22" s="30" t="s">
        <v>22</v>
      </c>
      <c r="D22" s="31"/>
      <c r="E22" s="13">
        <f>SUM(E23:E25)</f>
        <v>31582159.280000001</v>
      </c>
      <c r="F22" s="13">
        <f t="shared" ref="F22:H22" si="3">SUM(F23:F25)</f>
        <v>11449718.739999996</v>
      </c>
      <c r="G22" s="13">
        <f t="shared" si="3"/>
        <v>43031878.019999996</v>
      </c>
      <c r="H22" s="13">
        <f t="shared" si="3"/>
        <v>36820890.350000001</v>
      </c>
      <c r="I22" s="13">
        <f>SUM(I23:I25)</f>
        <v>35157170.139999993</v>
      </c>
      <c r="J22" s="13">
        <f>G22-H22</f>
        <v>6210987.6699999943</v>
      </c>
      <c r="K22" s="6"/>
    </row>
    <row r="23" spans="2:11" ht="18" customHeight="1" x14ac:dyDescent="0.15">
      <c r="B23" s="12"/>
      <c r="C23" s="14" t="s">
        <v>37</v>
      </c>
      <c r="D23" s="15" t="s">
        <v>52</v>
      </c>
      <c r="E23" s="16">
        <v>31582159.280000001</v>
      </c>
      <c r="F23" s="16">
        <v>11449718.739999996</v>
      </c>
      <c r="G23" s="16">
        <f>+F23+E23</f>
        <v>43031878.019999996</v>
      </c>
      <c r="H23" s="16">
        <v>36820890.350000001</v>
      </c>
      <c r="I23" s="16">
        <v>35157170.139999993</v>
      </c>
      <c r="J23" s="16">
        <f>G23-H23</f>
        <v>6210987.6699999943</v>
      </c>
      <c r="K23" s="6"/>
    </row>
    <row r="24" spans="2:11" ht="18" customHeight="1" x14ac:dyDescent="0.15">
      <c r="B24" s="12"/>
      <c r="C24" s="14" t="s">
        <v>53</v>
      </c>
      <c r="D24" s="15" t="s">
        <v>54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f t="shared" ref="J24:J30" si="4">H24-G24</f>
        <v>0</v>
      </c>
      <c r="K24" s="6"/>
    </row>
    <row r="25" spans="2:11" ht="18" customHeight="1" x14ac:dyDescent="0.15">
      <c r="B25" s="12"/>
      <c r="C25" s="14" t="s">
        <v>38</v>
      </c>
      <c r="D25" s="15" t="s">
        <v>55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f t="shared" si="4"/>
        <v>0</v>
      </c>
      <c r="K25" s="6"/>
    </row>
    <row r="26" spans="2:11" ht="18" customHeight="1" x14ac:dyDescent="0.15">
      <c r="B26" s="12"/>
      <c r="C26" s="30" t="s">
        <v>23</v>
      </c>
      <c r="D26" s="31"/>
      <c r="E26" s="13">
        <f>SUM(E27:E28)</f>
        <v>0</v>
      </c>
      <c r="F26" s="13">
        <f t="shared" ref="F26:I26" si="5">SUM(F27:F28)</f>
        <v>0</v>
      </c>
      <c r="G26" s="13">
        <f t="shared" si="5"/>
        <v>0</v>
      </c>
      <c r="H26" s="13">
        <f t="shared" si="5"/>
        <v>0</v>
      </c>
      <c r="I26" s="13">
        <f t="shared" si="5"/>
        <v>0</v>
      </c>
      <c r="J26" s="13">
        <f t="shared" si="4"/>
        <v>0</v>
      </c>
      <c r="K26" s="6"/>
    </row>
    <row r="27" spans="2:11" ht="18" customHeight="1" x14ac:dyDescent="0.15">
      <c r="B27" s="12"/>
      <c r="C27" s="14" t="s">
        <v>39</v>
      </c>
      <c r="D27" s="15" t="s">
        <v>56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f t="shared" si="4"/>
        <v>0</v>
      </c>
      <c r="K27" s="6"/>
    </row>
    <row r="28" spans="2:11" ht="18" customHeight="1" x14ac:dyDescent="0.15">
      <c r="B28" s="12"/>
      <c r="C28" s="14" t="s">
        <v>40</v>
      </c>
      <c r="D28" s="15" t="s">
        <v>24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f t="shared" si="4"/>
        <v>0</v>
      </c>
      <c r="K28" s="6"/>
    </row>
    <row r="29" spans="2:11" ht="18" customHeight="1" x14ac:dyDescent="0.15">
      <c r="B29" s="12"/>
      <c r="C29" s="30" t="s">
        <v>25</v>
      </c>
      <c r="D29" s="31"/>
      <c r="E29" s="13">
        <f>SUM(E30:E33)</f>
        <v>0</v>
      </c>
      <c r="F29" s="13">
        <f t="shared" ref="F29:I29" si="6">SUM(F30:F33)</f>
        <v>0</v>
      </c>
      <c r="G29" s="13">
        <f t="shared" si="6"/>
        <v>0</v>
      </c>
      <c r="H29" s="13">
        <f t="shared" si="6"/>
        <v>0</v>
      </c>
      <c r="I29" s="13">
        <f t="shared" si="6"/>
        <v>0</v>
      </c>
      <c r="J29" s="13">
        <f t="shared" si="4"/>
        <v>0</v>
      </c>
      <c r="K29" s="6"/>
    </row>
    <row r="30" spans="2:11" ht="18" customHeight="1" x14ac:dyDescent="0.15">
      <c r="B30" s="12"/>
      <c r="C30" s="14" t="s">
        <v>41</v>
      </c>
      <c r="D30" s="15" t="s">
        <v>57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f t="shared" si="4"/>
        <v>0</v>
      </c>
      <c r="K30" s="6"/>
    </row>
    <row r="31" spans="2:11" ht="18" customHeight="1" x14ac:dyDescent="0.15">
      <c r="B31" s="12"/>
      <c r="C31" s="14" t="s">
        <v>42</v>
      </c>
      <c r="D31" s="15" t="s">
        <v>58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f t="shared" ref="J31:J38" si="7">H31-G31</f>
        <v>0</v>
      </c>
      <c r="K31" s="6"/>
    </row>
    <row r="32" spans="2:11" ht="18" customHeight="1" x14ac:dyDescent="0.15">
      <c r="B32" s="12"/>
      <c r="C32" s="14" t="s">
        <v>43</v>
      </c>
      <c r="D32" s="15" t="s">
        <v>59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f t="shared" si="7"/>
        <v>0</v>
      </c>
      <c r="K32" s="6"/>
    </row>
    <row r="33" spans="2:11" ht="18" customHeight="1" x14ac:dyDescent="0.15">
      <c r="B33" s="12"/>
      <c r="C33" s="14" t="s">
        <v>44</v>
      </c>
      <c r="D33" s="15" t="s">
        <v>60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f t="shared" si="7"/>
        <v>0</v>
      </c>
      <c r="K33" s="6"/>
    </row>
    <row r="34" spans="2:11" ht="18" customHeight="1" x14ac:dyDescent="0.15">
      <c r="B34" s="12"/>
      <c r="C34" s="30" t="s">
        <v>26</v>
      </c>
      <c r="D34" s="31"/>
      <c r="E34" s="17">
        <f>+E35</f>
        <v>0</v>
      </c>
      <c r="F34" s="13">
        <f t="shared" ref="F34:I34" si="8">+F35</f>
        <v>0</v>
      </c>
      <c r="G34" s="17">
        <f t="shared" si="8"/>
        <v>0</v>
      </c>
      <c r="H34" s="17">
        <f t="shared" si="8"/>
        <v>0</v>
      </c>
      <c r="I34" s="17">
        <f t="shared" si="8"/>
        <v>0</v>
      </c>
      <c r="J34" s="17">
        <f t="shared" si="7"/>
        <v>0</v>
      </c>
      <c r="K34" s="6"/>
    </row>
    <row r="35" spans="2:11" ht="18" customHeight="1" x14ac:dyDescent="0.15">
      <c r="B35" s="12"/>
      <c r="C35" s="14" t="s">
        <v>45</v>
      </c>
      <c r="D35" s="15" t="s">
        <v>27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f t="shared" si="7"/>
        <v>0</v>
      </c>
      <c r="K35" s="6"/>
    </row>
    <row r="36" spans="2:11" ht="18" customHeight="1" x14ac:dyDescent="0.15">
      <c r="B36" s="18" t="s">
        <v>46</v>
      </c>
      <c r="C36" s="30" t="s">
        <v>61</v>
      </c>
      <c r="D36" s="31"/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f t="shared" si="7"/>
        <v>0</v>
      </c>
      <c r="K36" s="6"/>
    </row>
    <row r="37" spans="2:11" ht="18" customHeight="1" x14ac:dyDescent="0.15">
      <c r="B37" s="18" t="s">
        <v>62</v>
      </c>
      <c r="C37" s="30" t="s">
        <v>63</v>
      </c>
      <c r="D37" s="31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f t="shared" si="7"/>
        <v>0</v>
      </c>
      <c r="K37" s="6"/>
    </row>
    <row r="38" spans="2:11" ht="18" customHeight="1" x14ac:dyDescent="0.15">
      <c r="B38" s="18" t="s">
        <v>64</v>
      </c>
      <c r="C38" s="30" t="s">
        <v>65</v>
      </c>
      <c r="D38" s="31"/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f t="shared" si="7"/>
        <v>0</v>
      </c>
      <c r="K38" s="6"/>
    </row>
    <row r="39" spans="2:11" ht="18" customHeight="1" x14ac:dyDescent="0.15">
      <c r="B39" s="19"/>
      <c r="C39" s="32"/>
      <c r="D39" s="33"/>
      <c r="E39" s="20"/>
      <c r="F39" s="20"/>
      <c r="G39" s="20"/>
      <c r="H39" s="20"/>
      <c r="I39" s="20"/>
      <c r="J39" s="20"/>
      <c r="K39" s="6"/>
    </row>
    <row r="40" spans="2:11" ht="18" customHeight="1" x14ac:dyDescent="0.15">
      <c r="B40" s="21"/>
      <c r="C40" s="25" t="s">
        <v>28</v>
      </c>
      <c r="D40" s="26"/>
      <c r="E40" s="22">
        <f>E9</f>
        <v>49143948.280000001</v>
      </c>
      <c r="F40" s="22">
        <f t="shared" ref="F40:J40" si="9">F9</f>
        <v>20449592.769999996</v>
      </c>
      <c r="G40" s="22">
        <f t="shared" si="9"/>
        <v>69593541.049999997</v>
      </c>
      <c r="H40" s="22">
        <f t="shared" si="9"/>
        <v>46797508.030000001</v>
      </c>
      <c r="I40" s="22">
        <f t="shared" si="9"/>
        <v>44962385.019999996</v>
      </c>
      <c r="J40" s="22">
        <f t="shared" si="9"/>
        <v>22796033.019999996</v>
      </c>
      <c r="K40" s="6"/>
    </row>
    <row r="41" spans="2:11" ht="11.25" customHeight="1" x14ac:dyDescent="0.15">
      <c r="B41" s="23"/>
      <c r="C41" s="23"/>
      <c r="D41" s="23"/>
      <c r="E41" s="24"/>
      <c r="F41" s="24"/>
      <c r="G41" s="24"/>
      <c r="H41" s="24"/>
      <c r="I41" s="24"/>
      <c r="J41" s="24"/>
    </row>
    <row r="42" spans="2:11" x14ac:dyDescent="0.15">
      <c r="B42" s="23"/>
      <c r="C42" s="23"/>
      <c r="D42" s="23"/>
      <c r="E42" s="23"/>
      <c r="F42" s="23"/>
      <c r="G42" s="23"/>
      <c r="H42" s="23"/>
      <c r="I42" s="23"/>
      <c r="J42" s="23"/>
    </row>
  </sheetData>
  <mergeCells count="19">
    <mergeCell ref="B1:K1"/>
    <mergeCell ref="B2:K2"/>
    <mergeCell ref="B3:J3"/>
    <mergeCell ref="B4:J4"/>
    <mergeCell ref="B6:D8"/>
    <mergeCell ref="E6:I6"/>
    <mergeCell ref="J6:J7"/>
    <mergeCell ref="C40:D40"/>
    <mergeCell ref="B9:D9"/>
    <mergeCell ref="C10:D10"/>
    <mergeCell ref="C13:D13"/>
    <mergeCell ref="C22:D22"/>
    <mergeCell ref="C26:D26"/>
    <mergeCell ref="C29:D29"/>
    <mergeCell ref="C34:D34"/>
    <mergeCell ref="C36:D36"/>
    <mergeCell ref="C37:D37"/>
    <mergeCell ref="C38:D38"/>
    <mergeCell ref="C39:D39"/>
  </mergeCells>
  <printOptions horizontalCentered="1" verticalCentered="1"/>
  <pageMargins left="0.70866141732283472" right="0.39370078740157483" top="0.78740157480314965" bottom="0.39370078740157483" header="0" footer="0"/>
  <pageSetup scale="72" fitToHeight="0" orientation="landscape" r:id="rId1"/>
  <headerFooter>
    <oddFooter>&amp;C&amp;"Gotham Book,Normal"&amp;8Gasto por Categoría Programática &amp;P de &amp;N&amp;R&amp;10&amp;K00-047Programática /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view="pageBreakPreview" topLeftCell="A10" zoomScaleSheetLayoutView="100" workbookViewId="0">
      <selection activeCell="F14" sqref="F14"/>
    </sheetView>
  </sheetViews>
  <sheetFormatPr baseColWidth="10" defaultRowHeight="14.25" x14ac:dyDescent="0.2"/>
  <cols>
    <col min="1" max="1" width="2.140625" style="44" customWidth="1"/>
    <col min="2" max="3" width="3.7109375" style="66" customWidth="1"/>
    <col min="4" max="4" width="62.7109375" style="66" customWidth="1"/>
    <col min="5" max="10" width="16.7109375" style="66" customWidth="1"/>
    <col min="11" max="11" width="1.7109375" style="42" customWidth="1"/>
    <col min="12" max="16384" width="11.42578125" style="42"/>
  </cols>
  <sheetData>
    <row r="1" spans="2:10" ht="22.5" customHeight="1" x14ac:dyDescent="0.25">
      <c r="B1" s="41" t="s">
        <v>66</v>
      </c>
      <c r="C1" s="41"/>
      <c r="D1" s="41"/>
      <c r="E1" s="41"/>
      <c r="F1" s="41"/>
      <c r="G1" s="41"/>
      <c r="H1" s="41"/>
      <c r="I1" s="41"/>
      <c r="J1" s="41"/>
    </row>
    <row r="2" spans="2:10" ht="18" customHeight="1" x14ac:dyDescent="0.25">
      <c r="B2" s="41" t="s">
        <v>69</v>
      </c>
      <c r="C2" s="41"/>
      <c r="D2" s="41"/>
      <c r="E2" s="41"/>
      <c r="F2" s="41"/>
      <c r="G2" s="41"/>
      <c r="H2" s="41"/>
      <c r="I2" s="41"/>
      <c r="J2" s="41"/>
    </row>
    <row r="3" spans="2:10" ht="18" customHeight="1" x14ac:dyDescent="0.25">
      <c r="B3" s="41" t="s">
        <v>70</v>
      </c>
      <c r="C3" s="41"/>
      <c r="D3" s="41"/>
      <c r="E3" s="41"/>
      <c r="F3" s="41"/>
      <c r="G3" s="41"/>
      <c r="H3" s="41"/>
      <c r="I3" s="41"/>
      <c r="J3" s="41"/>
    </row>
    <row r="4" spans="2:10" ht="18" customHeight="1" x14ac:dyDescent="0.25">
      <c r="B4" s="41" t="s">
        <v>71</v>
      </c>
      <c r="C4" s="41"/>
      <c r="D4" s="41"/>
      <c r="E4" s="41"/>
      <c r="F4" s="41"/>
      <c r="G4" s="41"/>
      <c r="H4" s="41"/>
      <c r="I4" s="41"/>
      <c r="J4" s="41"/>
    </row>
    <row r="5" spans="2:10" s="44" customFormat="1" ht="2.25" customHeight="1" thickBot="1" x14ac:dyDescent="0.3">
      <c r="B5" s="43"/>
      <c r="C5" s="43" t="s">
        <v>0</v>
      </c>
      <c r="D5" s="43"/>
      <c r="E5" s="43"/>
      <c r="F5" s="43"/>
      <c r="G5" s="43"/>
      <c r="H5" s="43"/>
      <c r="I5" s="43"/>
      <c r="J5" s="43"/>
    </row>
    <row r="6" spans="2:10" ht="15" thickBot="1" x14ac:dyDescent="0.25">
      <c r="B6" s="45" t="s">
        <v>2</v>
      </c>
      <c r="C6" s="46"/>
      <c r="D6" s="46"/>
      <c r="E6" s="47" t="s">
        <v>3</v>
      </c>
      <c r="F6" s="47"/>
      <c r="G6" s="47"/>
      <c r="H6" s="47"/>
      <c r="I6" s="47"/>
      <c r="J6" s="47" t="s">
        <v>4</v>
      </c>
    </row>
    <row r="7" spans="2:10" ht="26.25" thickBot="1" x14ac:dyDescent="0.25">
      <c r="B7" s="48"/>
      <c r="C7" s="49"/>
      <c r="D7" s="49"/>
      <c r="E7" s="50" t="s">
        <v>5</v>
      </c>
      <c r="F7" s="50" t="s">
        <v>6</v>
      </c>
      <c r="G7" s="50" t="s">
        <v>7</v>
      </c>
      <c r="H7" s="50" t="s">
        <v>8</v>
      </c>
      <c r="I7" s="50" t="s">
        <v>9</v>
      </c>
      <c r="J7" s="47"/>
    </row>
    <row r="8" spans="2:10" ht="15.75" customHeight="1" thickBot="1" x14ac:dyDescent="0.25">
      <c r="B8" s="51"/>
      <c r="C8" s="52"/>
      <c r="D8" s="52"/>
      <c r="E8" s="50">
        <v>1</v>
      </c>
      <c r="F8" s="50">
        <v>2</v>
      </c>
      <c r="G8" s="50" t="s">
        <v>10</v>
      </c>
      <c r="H8" s="50">
        <v>4</v>
      </c>
      <c r="I8" s="50">
        <v>5</v>
      </c>
      <c r="J8" s="50" t="s">
        <v>11</v>
      </c>
    </row>
    <row r="9" spans="2:10" ht="15.75" customHeight="1" x14ac:dyDescent="0.2">
      <c r="B9" s="53"/>
      <c r="C9" s="54"/>
      <c r="D9" s="54"/>
      <c r="E9" s="55"/>
      <c r="F9" s="55"/>
      <c r="G9" s="55"/>
      <c r="H9" s="55"/>
      <c r="I9" s="55"/>
      <c r="J9" s="56"/>
    </row>
    <row r="10" spans="2:10" ht="15.75" customHeight="1" x14ac:dyDescent="0.2">
      <c r="B10" s="53"/>
      <c r="C10" s="54"/>
      <c r="D10" s="54"/>
      <c r="E10" s="55"/>
      <c r="F10" s="55"/>
      <c r="G10" s="55"/>
      <c r="H10" s="55"/>
      <c r="I10" s="55"/>
      <c r="J10" s="56"/>
    </row>
    <row r="11" spans="2:10" ht="15.75" customHeight="1" x14ac:dyDescent="0.2">
      <c r="B11" s="53"/>
      <c r="C11" s="54"/>
      <c r="D11" s="54"/>
      <c r="E11" s="55"/>
      <c r="F11" s="55"/>
      <c r="G11" s="55"/>
      <c r="H11" s="55"/>
      <c r="I11" s="55"/>
      <c r="J11" s="56"/>
    </row>
    <row r="12" spans="2:10" ht="15.95" customHeight="1" x14ac:dyDescent="0.2">
      <c r="B12" s="53">
        <v>1</v>
      </c>
      <c r="C12" s="54" t="s">
        <v>72</v>
      </c>
      <c r="D12" s="57"/>
      <c r="E12" s="55">
        <f>'[1]P.R P.P'!E9</f>
        <v>0</v>
      </c>
      <c r="F12" s="55">
        <f>'[1]P.R P.P'!F9</f>
        <v>0</v>
      </c>
      <c r="G12" s="55">
        <f>'[1]P.R P.P'!G9</f>
        <v>0</v>
      </c>
      <c r="H12" s="55">
        <f>'[1]P.R P.P'!H9</f>
        <v>0</v>
      </c>
      <c r="I12" s="55">
        <f>'[1]P.R P.P'!I9</f>
        <v>0</v>
      </c>
      <c r="J12" s="55">
        <f>'[1]P.R P.P'!J9</f>
        <v>0</v>
      </c>
    </row>
    <row r="13" spans="2:10" ht="15.95" customHeight="1" x14ac:dyDescent="0.2">
      <c r="B13" s="58"/>
      <c r="C13" s="59"/>
      <c r="D13" s="59"/>
      <c r="E13" s="60"/>
      <c r="F13" s="60"/>
      <c r="G13" s="60"/>
      <c r="H13" s="60"/>
      <c r="I13" s="60"/>
      <c r="J13" s="60"/>
    </row>
    <row r="14" spans="2:10" ht="15.95" customHeight="1" x14ac:dyDescent="0.2">
      <c r="B14" s="58"/>
      <c r="C14" s="59"/>
      <c r="D14" s="59"/>
      <c r="E14" s="60"/>
      <c r="F14" s="60"/>
      <c r="G14" s="60"/>
      <c r="H14" s="60"/>
      <c r="I14" s="60"/>
      <c r="J14" s="60"/>
    </row>
    <row r="15" spans="2:10" ht="15.95" customHeight="1" x14ac:dyDescent="0.2">
      <c r="B15" s="58"/>
      <c r="C15" s="59"/>
      <c r="D15" s="59"/>
      <c r="E15" s="60"/>
      <c r="F15" s="60"/>
      <c r="G15" s="60"/>
      <c r="H15" s="60"/>
      <c r="I15" s="60"/>
      <c r="J15" s="60"/>
    </row>
    <row r="16" spans="2:10" ht="15.95" customHeight="1" x14ac:dyDescent="0.2">
      <c r="B16" s="58"/>
      <c r="C16" s="59"/>
      <c r="D16" s="59"/>
      <c r="E16" s="60"/>
      <c r="F16" s="60"/>
      <c r="G16" s="60"/>
      <c r="H16" s="60"/>
      <c r="I16" s="60"/>
      <c r="J16" s="60"/>
    </row>
    <row r="17" spans="2:10" ht="15.95" customHeight="1" x14ac:dyDescent="0.2">
      <c r="B17" s="58"/>
      <c r="C17" s="59"/>
      <c r="D17" s="59"/>
      <c r="E17" s="60"/>
      <c r="F17" s="60"/>
      <c r="G17" s="60"/>
      <c r="H17" s="60"/>
      <c r="I17" s="60"/>
      <c r="J17" s="60"/>
    </row>
    <row r="18" spans="2:10" ht="15.95" customHeight="1" x14ac:dyDescent="0.2">
      <c r="B18" s="58"/>
      <c r="C18" s="59"/>
      <c r="D18" s="59"/>
      <c r="E18" s="60"/>
      <c r="F18" s="60"/>
      <c r="G18" s="60"/>
      <c r="H18" s="60"/>
      <c r="I18" s="60"/>
      <c r="J18" s="60"/>
    </row>
    <row r="19" spans="2:10" ht="15.95" customHeight="1" x14ac:dyDescent="0.2">
      <c r="B19" s="58"/>
      <c r="C19" s="59"/>
      <c r="D19" s="59"/>
      <c r="E19" s="60"/>
      <c r="F19" s="60"/>
      <c r="G19" s="60"/>
      <c r="H19" s="60"/>
      <c r="I19" s="60"/>
      <c r="J19" s="60"/>
    </row>
    <row r="20" spans="2:10" ht="15.95" customHeight="1" x14ac:dyDescent="0.2">
      <c r="B20" s="53">
        <v>2</v>
      </c>
      <c r="C20" s="54" t="s">
        <v>73</v>
      </c>
      <c r="D20" s="54"/>
      <c r="E20" s="55">
        <f>'[1]P.R P.P'!E19</f>
        <v>49143948</v>
      </c>
      <c r="F20" s="55">
        <f>'[1]P.R P.P'!F19</f>
        <v>20449593</v>
      </c>
      <c r="G20" s="55">
        <f>'[1]P.R P.P'!G19</f>
        <v>69593541</v>
      </c>
      <c r="H20" s="55">
        <f>'[1]P.R P.P'!H19</f>
        <v>46797508</v>
      </c>
      <c r="I20" s="55">
        <f>'[1]P.R P.P'!I19</f>
        <v>44962385</v>
      </c>
      <c r="J20" s="55">
        <f>'[1]P.R P.P'!J19</f>
        <v>22796033</v>
      </c>
    </row>
    <row r="21" spans="2:10" ht="15.95" customHeight="1" x14ac:dyDescent="0.2">
      <c r="B21" s="58"/>
      <c r="C21" s="59"/>
      <c r="D21" s="59"/>
      <c r="E21" s="60"/>
      <c r="F21" s="60"/>
      <c r="G21" s="60"/>
      <c r="H21" s="60"/>
      <c r="I21" s="60"/>
      <c r="J21" s="60"/>
    </row>
    <row r="22" spans="2:10" ht="15.95" customHeight="1" x14ac:dyDescent="0.2">
      <c r="B22" s="58"/>
      <c r="C22" s="59"/>
      <c r="D22" s="59"/>
      <c r="E22" s="60"/>
      <c r="F22" s="60"/>
      <c r="G22" s="60"/>
      <c r="H22" s="60"/>
      <c r="I22" s="60"/>
      <c r="J22" s="60"/>
    </row>
    <row r="23" spans="2:10" ht="15.95" customHeight="1" x14ac:dyDescent="0.2">
      <c r="B23" s="58"/>
      <c r="C23" s="59"/>
      <c r="D23" s="59"/>
      <c r="E23" s="60"/>
      <c r="F23" s="60"/>
      <c r="G23" s="60"/>
      <c r="H23" s="60"/>
      <c r="I23" s="60"/>
      <c r="J23" s="60"/>
    </row>
    <row r="24" spans="2:10" ht="15.95" customHeight="1" x14ac:dyDescent="0.2">
      <c r="B24" s="58"/>
      <c r="C24" s="59"/>
      <c r="D24" s="59"/>
      <c r="E24" s="60"/>
      <c r="F24" s="60"/>
      <c r="G24" s="60"/>
      <c r="H24" s="60"/>
      <c r="I24" s="60"/>
      <c r="J24" s="60"/>
    </row>
    <row r="25" spans="2:10" ht="15.95" customHeight="1" x14ac:dyDescent="0.2">
      <c r="B25" s="58"/>
      <c r="C25" s="59"/>
      <c r="D25" s="59"/>
      <c r="E25" s="60"/>
      <c r="F25" s="60"/>
      <c r="G25" s="60"/>
      <c r="H25" s="60"/>
      <c r="I25" s="60"/>
      <c r="J25" s="60"/>
    </row>
    <row r="26" spans="2:10" ht="15.95" customHeight="1" x14ac:dyDescent="0.2">
      <c r="B26" s="58"/>
      <c r="C26" s="59"/>
      <c r="D26" s="59"/>
      <c r="E26" s="60"/>
      <c r="F26" s="60"/>
      <c r="G26" s="60"/>
      <c r="H26" s="60"/>
      <c r="I26" s="60"/>
      <c r="J26" s="60"/>
    </row>
    <row r="27" spans="2:10" ht="15.95" customHeight="1" x14ac:dyDescent="0.2">
      <c r="B27" s="58"/>
      <c r="C27" s="59"/>
      <c r="D27" s="59"/>
      <c r="E27" s="60"/>
      <c r="F27" s="60"/>
      <c r="G27" s="60"/>
      <c r="H27" s="60"/>
      <c r="I27" s="60"/>
      <c r="J27" s="60"/>
    </row>
    <row r="28" spans="2:10" ht="15.95" customHeight="1" x14ac:dyDescent="0.2">
      <c r="B28" s="53">
        <v>3</v>
      </c>
      <c r="C28" s="54" t="s">
        <v>74</v>
      </c>
      <c r="D28" s="54"/>
      <c r="E28" s="55">
        <f>'[1]P.R P.P'!E32</f>
        <v>0</v>
      </c>
      <c r="F28" s="55">
        <f>'[1]P.R P.P'!F32</f>
        <v>0</v>
      </c>
      <c r="G28" s="55">
        <f>'[1]P.R P.P'!G32</f>
        <v>0</v>
      </c>
      <c r="H28" s="55">
        <f>'[1]P.R P.P'!H32</f>
        <v>0</v>
      </c>
      <c r="I28" s="55">
        <f>'[1]P.R P.P'!I32</f>
        <v>0</v>
      </c>
      <c r="J28" s="55">
        <f>'[1]P.R P.P'!J32</f>
        <v>0</v>
      </c>
    </row>
    <row r="29" spans="2:10" ht="15.95" customHeight="1" x14ac:dyDescent="0.2">
      <c r="B29" s="58"/>
      <c r="C29" s="59"/>
      <c r="D29" s="59"/>
      <c r="E29" s="60"/>
      <c r="F29" s="60"/>
      <c r="G29" s="60"/>
      <c r="H29" s="60"/>
      <c r="I29" s="60"/>
      <c r="J29" s="60"/>
    </row>
    <row r="30" spans="2:10" ht="15.95" customHeight="1" x14ac:dyDescent="0.2">
      <c r="B30" s="58"/>
      <c r="C30" s="59"/>
      <c r="D30" s="59"/>
      <c r="E30" s="60"/>
      <c r="F30" s="60"/>
      <c r="G30" s="60"/>
      <c r="H30" s="60"/>
      <c r="I30" s="60"/>
      <c r="J30" s="60"/>
    </row>
    <row r="31" spans="2:10" ht="15.95" customHeight="1" x14ac:dyDescent="0.2">
      <c r="B31" s="58"/>
      <c r="C31" s="59"/>
      <c r="D31" s="59"/>
      <c r="E31" s="60"/>
      <c r="F31" s="60"/>
      <c r="G31" s="60"/>
      <c r="H31" s="60"/>
      <c r="I31" s="60"/>
      <c r="J31" s="60"/>
    </row>
    <row r="32" spans="2:10" ht="15.95" customHeight="1" x14ac:dyDescent="0.2">
      <c r="B32" s="58"/>
      <c r="C32" s="59"/>
      <c r="D32" s="59"/>
      <c r="E32" s="60"/>
      <c r="F32" s="60"/>
      <c r="G32" s="60"/>
      <c r="H32" s="60"/>
      <c r="I32" s="60"/>
      <c r="J32" s="60"/>
    </row>
    <row r="33" spans="2:10" ht="15.95" customHeight="1" x14ac:dyDescent="0.2">
      <c r="B33" s="58"/>
      <c r="C33" s="59"/>
      <c r="D33" s="59"/>
      <c r="E33" s="60"/>
      <c r="F33" s="60"/>
      <c r="G33" s="60"/>
      <c r="H33" s="60"/>
      <c r="I33" s="60"/>
      <c r="J33" s="60"/>
    </row>
    <row r="34" spans="2:10" ht="15.95" customHeight="1" x14ac:dyDescent="0.2">
      <c r="B34" s="58"/>
      <c r="C34" s="59"/>
      <c r="D34" s="59"/>
      <c r="E34" s="60"/>
      <c r="F34" s="60"/>
      <c r="G34" s="60"/>
      <c r="H34" s="60"/>
      <c r="I34" s="60"/>
      <c r="J34" s="60"/>
    </row>
    <row r="35" spans="2:10" ht="15.95" customHeight="1" x14ac:dyDescent="0.2">
      <c r="B35" s="58"/>
      <c r="C35" s="59"/>
      <c r="D35" s="59"/>
      <c r="E35" s="60"/>
      <c r="F35" s="60"/>
      <c r="G35" s="60"/>
      <c r="H35" s="60"/>
      <c r="I35" s="60"/>
      <c r="J35" s="60"/>
    </row>
    <row r="36" spans="2:10" ht="15.95" customHeight="1" x14ac:dyDescent="0.2">
      <c r="B36" s="53"/>
      <c r="C36" s="54"/>
      <c r="D36" s="54"/>
      <c r="E36" s="55"/>
      <c r="F36" s="55"/>
      <c r="G36" s="55"/>
      <c r="H36" s="55"/>
      <c r="I36" s="55"/>
      <c r="J36" s="55"/>
    </row>
    <row r="37" spans="2:10" ht="15.95" customHeight="1" x14ac:dyDescent="0.2">
      <c r="B37" s="58"/>
      <c r="C37" s="59"/>
      <c r="D37" s="59"/>
      <c r="E37" s="60"/>
      <c r="F37" s="60"/>
      <c r="G37" s="60"/>
      <c r="H37" s="60"/>
      <c r="I37" s="60"/>
      <c r="J37" s="60"/>
    </row>
    <row r="38" spans="2:10" ht="15.95" customHeight="1" x14ac:dyDescent="0.2">
      <c r="B38" s="58"/>
      <c r="C38" s="59"/>
      <c r="D38" s="59"/>
      <c r="E38" s="60"/>
      <c r="F38" s="60"/>
      <c r="G38" s="60"/>
      <c r="H38" s="60"/>
      <c r="I38" s="60"/>
      <c r="J38" s="60"/>
    </row>
    <row r="39" spans="2:10" ht="15.95" customHeight="1" x14ac:dyDescent="0.2">
      <c r="B39" s="58"/>
      <c r="C39" s="59"/>
      <c r="D39" s="59"/>
      <c r="E39" s="60"/>
      <c r="F39" s="60"/>
      <c r="G39" s="60"/>
      <c r="H39" s="60"/>
      <c r="I39" s="60"/>
      <c r="J39" s="60"/>
    </row>
    <row r="40" spans="2:10" ht="15.95" customHeight="1" x14ac:dyDescent="0.2">
      <c r="B40" s="58"/>
      <c r="C40" s="59"/>
      <c r="D40" s="59"/>
      <c r="E40" s="60"/>
      <c r="F40" s="60"/>
      <c r="G40" s="60"/>
      <c r="H40" s="60"/>
      <c r="I40" s="60"/>
      <c r="J40" s="61"/>
    </row>
    <row r="41" spans="2:10" ht="15.95" customHeight="1" x14ac:dyDescent="0.2">
      <c r="B41" s="62"/>
      <c r="C41" s="63" t="s">
        <v>28</v>
      </c>
      <c r="D41" s="64"/>
      <c r="E41" s="65">
        <f>E12+E20+E28</f>
        <v>49143948</v>
      </c>
      <c r="F41" s="65">
        <f t="shared" ref="F41:J41" si="0">F12+F20+F28</f>
        <v>20449593</v>
      </c>
      <c r="G41" s="65">
        <f t="shared" si="0"/>
        <v>69593541</v>
      </c>
      <c r="H41" s="65">
        <f t="shared" si="0"/>
        <v>46797508</v>
      </c>
      <c r="I41" s="65">
        <f t="shared" si="0"/>
        <v>44962385</v>
      </c>
      <c r="J41" s="65">
        <f t="shared" si="0"/>
        <v>22796033</v>
      </c>
    </row>
    <row r="42" spans="2:10" x14ac:dyDescent="0.2">
      <c r="E42" s="67"/>
      <c r="F42" s="67"/>
      <c r="G42" s="67"/>
      <c r="H42" s="67"/>
      <c r="I42" s="67"/>
      <c r="J42" s="67"/>
    </row>
  </sheetData>
  <mergeCells count="15">
    <mergeCell ref="C36:D36"/>
    <mergeCell ref="C41:D41"/>
    <mergeCell ref="C9:D9"/>
    <mergeCell ref="C10:D10"/>
    <mergeCell ref="C11:D11"/>
    <mergeCell ref="C12:D12"/>
    <mergeCell ref="C20:D20"/>
    <mergeCell ref="C28:D28"/>
    <mergeCell ref="B1:J1"/>
    <mergeCell ref="B2:J2"/>
    <mergeCell ref="B3:J3"/>
    <mergeCell ref="B4:J4"/>
    <mergeCell ref="B6:D8"/>
    <mergeCell ref="E6:I6"/>
    <mergeCell ref="J6:J7"/>
  </mergeCells>
  <printOptions horizontalCentered="1"/>
  <pageMargins left="0.61" right="0.35" top="0.77" bottom="0.19685039370078741" header="0" footer="0"/>
  <pageSetup scale="73" fitToHeight="0" orientation="landscape" horizontalDpi="300" verticalDpi="300" r:id="rId1"/>
  <headerFooter>
    <oddFooter>&amp;R&amp;10Programática/11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BreakPreview" topLeftCell="A13" zoomScaleSheetLayoutView="100" workbookViewId="0">
      <selection activeCell="B4" sqref="B4:J4"/>
    </sheetView>
  </sheetViews>
  <sheetFormatPr baseColWidth="10" defaultRowHeight="14.25" x14ac:dyDescent="0.2"/>
  <cols>
    <col min="1" max="1" width="2.140625" style="44" customWidth="1"/>
    <col min="2" max="3" width="3.7109375" style="66" customWidth="1"/>
    <col min="4" max="4" width="62.7109375" style="66" customWidth="1"/>
    <col min="5" max="10" width="16.7109375" style="66" customWidth="1"/>
    <col min="11" max="11" width="0.42578125" style="42" customWidth="1"/>
    <col min="12" max="16384" width="11.42578125" style="42"/>
  </cols>
  <sheetData>
    <row r="1" spans="2:10" ht="24.75" customHeight="1" x14ac:dyDescent="0.25">
      <c r="B1" s="41" t="s">
        <v>66</v>
      </c>
      <c r="C1" s="41"/>
      <c r="D1" s="41"/>
      <c r="E1" s="41"/>
      <c r="F1" s="41"/>
      <c r="G1" s="41"/>
      <c r="H1" s="41"/>
      <c r="I1" s="41"/>
      <c r="J1" s="41"/>
    </row>
    <row r="2" spans="2:10" ht="18" customHeight="1" x14ac:dyDescent="0.25">
      <c r="B2" s="41" t="s">
        <v>69</v>
      </c>
      <c r="C2" s="41"/>
      <c r="D2" s="41"/>
      <c r="E2" s="41"/>
      <c r="F2" s="41"/>
      <c r="G2" s="41"/>
      <c r="H2" s="41"/>
      <c r="I2" s="41"/>
      <c r="J2" s="41"/>
    </row>
    <row r="3" spans="2:10" ht="18" customHeight="1" x14ac:dyDescent="0.25">
      <c r="B3" s="41" t="s">
        <v>70</v>
      </c>
      <c r="C3" s="41"/>
      <c r="D3" s="41"/>
      <c r="E3" s="41"/>
      <c r="F3" s="41"/>
      <c r="G3" s="41"/>
      <c r="H3" s="41"/>
      <c r="I3" s="41"/>
      <c r="J3" s="41"/>
    </row>
    <row r="4" spans="2:10" ht="18" customHeight="1" x14ac:dyDescent="0.25">
      <c r="B4" s="41" t="s">
        <v>71</v>
      </c>
      <c r="C4" s="41"/>
      <c r="D4" s="41"/>
      <c r="E4" s="41"/>
      <c r="F4" s="41"/>
      <c r="G4" s="41"/>
      <c r="H4" s="41"/>
      <c r="I4" s="41"/>
      <c r="J4" s="41"/>
    </row>
    <row r="5" spans="2:10" s="44" customFormat="1" ht="2.25" customHeight="1" thickBot="1" x14ac:dyDescent="0.3">
      <c r="B5" s="43"/>
      <c r="C5" s="43" t="s">
        <v>0</v>
      </c>
      <c r="D5" s="43"/>
      <c r="E5" s="43"/>
      <c r="F5" s="43"/>
      <c r="G5" s="43"/>
      <c r="H5" s="43"/>
      <c r="I5" s="43"/>
      <c r="J5" s="43"/>
    </row>
    <row r="6" spans="2:10" ht="15" thickBot="1" x14ac:dyDescent="0.25">
      <c r="B6" s="45" t="s">
        <v>2</v>
      </c>
      <c r="C6" s="46"/>
      <c r="D6" s="46"/>
      <c r="E6" s="47" t="s">
        <v>3</v>
      </c>
      <c r="F6" s="47"/>
      <c r="G6" s="47"/>
      <c r="H6" s="47"/>
      <c r="I6" s="47"/>
      <c r="J6" s="47" t="s">
        <v>4</v>
      </c>
    </row>
    <row r="7" spans="2:10" ht="26.25" thickBot="1" x14ac:dyDescent="0.25">
      <c r="B7" s="48"/>
      <c r="C7" s="49"/>
      <c r="D7" s="49"/>
      <c r="E7" s="50" t="s">
        <v>5</v>
      </c>
      <c r="F7" s="50" t="s">
        <v>6</v>
      </c>
      <c r="G7" s="50" t="s">
        <v>7</v>
      </c>
      <c r="H7" s="50" t="s">
        <v>8</v>
      </c>
      <c r="I7" s="50" t="s">
        <v>9</v>
      </c>
      <c r="J7" s="47"/>
    </row>
    <row r="8" spans="2:10" ht="15.75" customHeight="1" thickBot="1" x14ac:dyDescent="0.25">
      <c r="B8" s="51"/>
      <c r="C8" s="52"/>
      <c r="D8" s="52"/>
      <c r="E8" s="50">
        <v>1</v>
      </c>
      <c r="F8" s="50">
        <v>2</v>
      </c>
      <c r="G8" s="50" t="s">
        <v>10</v>
      </c>
      <c r="H8" s="50">
        <v>4</v>
      </c>
      <c r="I8" s="50">
        <v>5</v>
      </c>
      <c r="J8" s="50" t="s">
        <v>11</v>
      </c>
    </row>
    <row r="9" spans="2:10" ht="15.95" customHeight="1" x14ac:dyDescent="0.2">
      <c r="B9" s="68"/>
      <c r="C9" s="54"/>
      <c r="D9" s="57"/>
      <c r="E9" s="69"/>
      <c r="F9" s="69"/>
      <c r="G9" s="69"/>
      <c r="H9" s="69"/>
      <c r="I9" s="69"/>
      <c r="J9" s="69"/>
    </row>
    <row r="10" spans="2:10" x14ac:dyDescent="0.2">
      <c r="B10" s="70"/>
      <c r="C10" s="71"/>
      <c r="D10" s="71"/>
      <c r="E10" s="55"/>
      <c r="F10" s="55"/>
      <c r="G10" s="55"/>
      <c r="H10" s="55"/>
      <c r="I10" s="55"/>
      <c r="J10" s="55"/>
    </row>
    <row r="11" spans="2:10" ht="15" customHeight="1" x14ac:dyDescent="0.2">
      <c r="B11" s="70">
        <v>1</v>
      </c>
      <c r="C11" s="54" t="s">
        <v>72</v>
      </c>
      <c r="D11" s="57"/>
      <c r="E11" s="55">
        <f>SUM(E12:E16)</f>
        <v>0</v>
      </c>
      <c r="F11" s="55">
        <f>SUM(F12:F16)</f>
        <v>0</v>
      </c>
      <c r="G11" s="55">
        <f t="shared" ref="G11" si="0">SUM(G12:G16)</f>
        <v>0</v>
      </c>
      <c r="H11" s="55">
        <f>SUM(H12:H16)</f>
        <v>0</v>
      </c>
      <c r="I11" s="55">
        <f>SUM(I12:I16)</f>
        <v>0</v>
      </c>
      <c r="J11" s="55">
        <f>SUM(J12:J16)</f>
        <v>0</v>
      </c>
    </row>
    <row r="12" spans="2:10" x14ac:dyDescent="0.2">
      <c r="B12" s="72"/>
      <c r="C12" s="59">
        <v>1</v>
      </c>
      <c r="D12" s="59" t="s">
        <v>75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f>G12-H12</f>
        <v>0</v>
      </c>
    </row>
    <row r="13" spans="2:10" x14ac:dyDescent="0.2">
      <c r="B13" s="72"/>
      <c r="C13" s="59">
        <v>2</v>
      </c>
      <c r="D13" s="59" t="s">
        <v>76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f t="shared" ref="J13:J16" si="1">G13-H13</f>
        <v>0</v>
      </c>
    </row>
    <row r="14" spans="2:10" x14ac:dyDescent="0.2">
      <c r="B14" s="72"/>
      <c r="C14" s="59">
        <v>3</v>
      </c>
      <c r="D14" s="59" t="s">
        <v>77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f t="shared" si="1"/>
        <v>0</v>
      </c>
    </row>
    <row r="15" spans="2:10" x14ac:dyDescent="0.2">
      <c r="B15" s="72"/>
      <c r="C15" s="59">
        <v>4</v>
      </c>
      <c r="D15" s="59" t="s">
        <v>78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f t="shared" si="1"/>
        <v>0</v>
      </c>
    </row>
    <row r="16" spans="2:10" x14ac:dyDescent="0.2">
      <c r="B16" s="72"/>
      <c r="C16" s="59">
        <v>5</v>
      </c>
      <c r="D16" s="59" t="s">
        <v>79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f t="shared" si="1"/>
        <v>0</v>
      </c>
    </row>
    <row r="17" spans="2:11" ht="15.95" customHeight="1" x14ac:dyDescent="0.2">
      <c r="B17" s="72"/>
      <c r="C17" s="59"/>
      <c r="D17" s="59"/>
      <c r="E17" s="60"/>
      <c r="F17" s="60"/>
      <c r="G17" s="60"/>
      <c r="H17" s="60"/>
      <c r="I17" s="60"/>
      <c r="J17" s="60"/>
    </row>
    <row r="18" spans="2:11" x14ac:dyDescent="0.2">
      <c r="B18" s="72"/>
      <c r="C18" s="59"/>
      <c r="D18" s="59"/>
      <c r="E18" s="60"/>
      <c r="F18" s="60"/>
      <c r="G18" s="60"/>
      <c r="H18" s="60"/>
      <c r="I18" s="60"/>
      <c r="J18" s="60"/>
    </row>
    <row r="19" spans="2:11" x14ac:dyDescent="0.2">
      <c r="B19" s="53">
        <v>2</v>
      </c>
      <c r="C19" s="54" t="s">
        <v>73</v>
      </c>
      <c r="D19" s="54"/>
      <c r="E19" s="55">
        <f>SUM(E20:E29)</f>
        <v>49143948</v>
      </c>
      <c r="F19" s="55">
        <f>SUM(F20:F29)</f>
        <v>20449593</v>
      </c>
      <c r="G19" s="55">
        <f>SUM(G20:G29)</f>
        <v>69593541</v>
      </c>
      <c r="H19" s="55">
        <f t="shared" ref="H19:J19" si="2">SUM(H20:H29)</f>
        <v>46797508</v>
      </c>
      <c r="I19" s="55">
        <f t="shared" si="2"/>
        <v>44962385</v>
      </c>
      <c r="J19" s="55">
        <f t="shared" si="2"/>
        <v>22796033</v>
      </c>
    </row>
    <row r="20" spans="2:11" x14ac:dyDescent="0.2">
      <c r="B20" s="72"/>
      <c r="C20" s="59">
        <v>1</v>
      </c>
      <c r="D20" s="59" t="s">
        <v>80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f>G20-H20</f>
        <v>0</v>
      </c>
    </row>
    <row r="21" spans="2:11" x14ac:dyDescent="0.2">
      <c r="B21" s="72"/>
      <c r="C21" s="59">
        <v>2</v>
      </c>
      <c r="D21" s="59" t="s">
        <v>81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f t="shared" ref="J21:J29" si="3">G21-H21</f>
        <v>0</v>
      </c>
    </row>
    <row r="22" spans="2:11" x14ac:dyDescent="0.2">
      <c r="B22" s="72"/>
      <c r="C22" s="59">
        <v>3</v>
      </c>
      <c r="D22" s="59" t="s">
        <v>82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f t="shared" si="3"/>
        <v>0</v>
      </c>
    </row>
    <row r="23" spans="2:11" x14ac:dyDescent="0.2">
      <c r="B23" s="72"/>
      <c r="C23" s="59">
        <v>4</v>
      </c>
      <c r="D23" s="59" t="s">
        <v>83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f t="shared" si="3"/>
        <v>0</v>
      </c>
    </row>
    <row r="24" spans="2:11" x14ac:dyDescent="0.2">
      <c r="B24" s="72"/>
      <c r="C24" s="59">
        <v>5</v>
      </c>
      <c r="D24" s="59" t="s">
        <v>84</v>
      </c>
      <c r="E24" s="60">
        <v>49143948</v>
      </c>
      <c r="F24" s="60">
        <v>20449593</v>
      </c>
      <c r="G24" s="60">
        <v>69593541</v>
      </c>
      <c r="H24" s="60">
        <v>46797508</v>
      </c>
      <c r="I24" s="60">
        <v>44962385</v>
      </c>
      <c r="J24" s="60">
        <f t="shared" si="3"/>
        <v>22796033</v>
      </c>
    </row>
    <row r="25" spans="2:11" x14ac:dyDescent="0.2">
      <c r="B25" s="72"/>
      <c r="C25" s="59">
        <v>6</v>
      </c>
      <c r="D25" s="59" t="s">
        <v>85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f t="shared" si="3"/>
        <v>0</v>
      </c>
    </row>
    <row r="26" spans="2:11" x14ac:dyDescent="0.2">
      <c r="B26" s="72"/>
      <c r="C26" s="59">
        <v>7</v>
      </c>
      <c r="D26" s="59" t="s">
        <v>86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f t="shared" si="3"/>
        <v>0</v>
      </c>
    </row>
    <row r="27" spans="2:11" x14ac:dyDescent="0.2">
      <c r="B27" s="72"/>
      <c r="C27" s="59">
        <v>8</v>
      </c>
      <c r="D27" s="59" t="s">
        <v>87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f t="shared" si="3"/>
        <v>0</v>
      </c>
    </row>
    <row r="28" spans="2:11" x14ac:dyDescent="0.2">
      <c r="B28" s="72"/>
      <c r="C28" s="59">
        <v>9</v>
      </c>
      <c r="D28" s="59" t="s">
        <v>88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f t="shared" si="3"/>
        <v>0</v>
      </c>
    </row>
    <row r="29" spans="2:11" ht="15.95" customHeight="1" x14ac:dyDescent="0.2">
      <c r="B29" s="72"/>
      <c r="C29" s="59">
        <v>10</v>
      </c>
      <c r="D29" s="59" t="s">
        <v>89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f t="shared" si="3"/>
        <v>0</v>
      </c>
    </row>
    <row r="30" spans="2:11" x14ac:dyDescent="0.2">
      <c r="B30" s="72"/>
      <c r="C30" s="59"/>
      <c r="D30" s="59"/>
      <c r="E30" s="60"/>
      <c r="F30" s="60"/>
      <c r="G30" s="60"/>
      <c r="H30" s="60"/>
      <c r="I30" s="60"/>
      <c r="J30" s="60"/>
    </row>
    <row r="31" spans="2:11" x14ac:dyDescent="0.2">
      <c r="B31" s="72"/>
      <c r="C31" s="59"/>
      <c r="D31" s="59"/>
      <c r="E31" s="60"/>
      <c r="F31" s="60"/>
      <c r="G31" s="60"/>
      <c r="H31" s="60"/>
      <c r="I31" s="60"/>
      <c r="J31" s="60"/>
    </row>
    <row r="32" spans="2:11" x14ac:dyDescent="0.2">
      <c r="B32" s="53">
        <v>3</v>
      </c>
      <c r="C32" s="54" t="s">
        <v>74</v>
      </c>
      <c r="D32" s="54"/>
      <c r="E32" s="55">
        <f>SUM(E33:E39)</f>
        <v>0</v>
      </c>
      <c r="F32" s="55">
        <f>SUM(F33:F39)</f>
        <v>0</v>
      </c>
      <c r="G32" s="55">
        <f>SUM(G33:G39)</f>
        <v>0</v>
      </c>
      <c r="H32" s="55">
        <f>SUM(H33:H39)</f>
        <v>0</v>
      </c>
      <c r="I32" s="55">
        <f>SUM(I33:I39)</f>
        <v>0</v>
      </c>
      <c r="J32" s="55">
        <f t="shared" ref="J32" si="4">SUM(J33:J39)</f>
        <v>0</v>
      </c>
      <c r="K32" s="60"/>
    </row>
    <row r="33" spans="2:10" x14ac:dyDescent="0.2">
      <c r="B33" s="72"/>
      <c r="C33" s="59">
        <v>1</v>
      </c>
      <c r="D33" s="59" t="s">
        <v>90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f>G33-H33</f>
        <v>0</v>
      </c>
    </row>
    <row r="34" spans="2:10" x14ac:dyDescent="0.2">
      <c r="B34" s="72"/>
      <c r="C34" s="59">
        <v>2</v>
      </c>
      <c r="D34" s="59" t="s">
        <v>91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f t="shared" ref="J34:J39" si="5">G34-H34</f>
        <v>0</v>
      </c>
    </row>
    <row r="35" spans="2:10" x14ac:dyDescent="0.2">
      <c r="B35" s="72"/>
      <c r="C35" s="59">
        <v>3</v>
      </c>
      <c r="D35" s="59" t="s">
        <v>92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f t="shared" si="5"/>
        <v>0</v>
      </c>
    </row>
    <row r="36" spans="2:10" x14ac:dyDescent="0.2">
      <c r="B36" s="72"/>
      <c r="C36" s="59">
        <v>4</v>
      </c>
      <c r="D36" s="59" t="s">
        <v>93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f t="shared" si="5"/>
        <v>0</v>
      </c>
    </row>
    <row r="37" spans="2:10" x14ac:dyDescent="0.2">
      <c r="B37" s="72"/>
      <c r="C37" s="59">
        <v>5</v>
      </c>
      <c r="D37" s="59" t="s">
        <v>94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f t="shared" si="5"/>
        <v>0</v>
      </c>
    </row>
    <row r="38" spans="2:10" x14ac:dyDescent="0.2">
      <c r="B38" s="72"/>
      <c r="C38" s="59">
        <v>6</v>
      </c>
      <c r="D38" s="59" t="s">
        <v>95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f t="shared" si="5"/>
        <v>0</v>
      </c>
    </row>
    <row r="39" spans="2:10" x14ac:dyDescent="0.2">
      <c r="B39" s="72"/>
      <c r="C39" s="59">
        <v>7</v>
      </c>
      <c r="D39" s="59" t="s">
        <v>96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f t="shared" si="5"/>
        <v>0</v>
      </c>
    </row>
    <row r="40" spans="2:10" ht="15.95" customHeight="1" x14ac:dyDescent="0.2">
      <c r="B40" s="72"/>
      <c r="C40" s="59"/>
      <c r="D40" s="59"/>
      <c r="E40" s="60"/>
      <c r="F40" s="60"/>
      <c r="G40" s="60"/>
      <c r="H40" s="60"/>
      <c r="I40" s="60"/>
      <c r="J40" s="60"/>
    </row>
    <row r="41" spans="2:10" x14ac:dyDescent="0.2">
      <c r="B41" s="72"/>
      <c r="C41" s="59"/>
      <c r="D41" s="59"/>
      <c r="E41" s="60"/>
      <c r="F41" s="60"/>
      <c r="G41" s="60"/>
      <c r="H41" s="60"/>
      <c r="I41" s="60"/>
      <c r="J41" s="60"/>
    </row>
    <row r="42" spans="2:10" x14ac:dyDescent="0.2">
      <c r="B42" s="72"/>
      <c r="C42" s="59"/>
      <c r="D42" s="59"/>
      <c r="E42" s="60"/>
      <c r="F42" s="60"/>
      <c r="G42" s="60"/>
      <c r="H42" s="60"/>
      <c r="I42" s="60"/>
      <c r="J42" s="60"/>
    </row>
    <row r="43" spans="2:10" x14ac:dyDescent="0.2">
      <c r="B43" s="72"/>
      <c r="C43" s="59"/>
      <c r="D43" s="59"/>
      <c r="E43" s="60"/>
      <c r="F43" s="60"/>
      <c r="G43" s="60"/>
      <c r="H43" s="60"/>
      <c r="I43" s="60"/>
      <c r="J43" s="60"/>
    </row>
    <row r="44" spans="2:10" x14ac:dyDescent="0.2">
      <c r="B44" s="72"/>
      <c r="C44" s="59"/>
      <c r="D44" s="59"/>
      <c r="E44" s="60"/>
      <c r="F44" s="60"/>
      <c r="G44" s="60"/>
      <c r="H44" s="60"/>
      <c r="I44" s="60"/>
      <c r="J44" s="60"/>
    </row>
    <row r="45" spans="2:10" x14ac:dyDescent="0.2">
      <c r="B45" s="72"/>
      <c r="C45" s="59"/>
      <c r="D45" s="59"/>
      <c r="E45" s="60"/>
      <c r="F45" s="60"/>
      <c r="G45" s="60"/>
      <c r="H45" s="60"/>
      <c r="I45" s="60"/>
      <c r="J45" s="60"/>
    </row>
    <row r="46" spans="2:10" x14ac:dyDescent="0.2">
      <c r="B46" s="72"/>
      <c r="C46" s="59"/>
      <c r="D46" s="59"/>
      <c r="E46" s="60"/>
      <c r="F46" s="60"/>
      <c r="G46" s="60"/>
      <c r="H46" s="60"/>
      <c r="I46" s="60"/>
      <c r="J46" s="60"/>
    </row>
    <row r="47" spans="2:10" x14ac:dyDescent="0.2">
      <c r="B47" s="72"/>
      <c r="C47" s="59"/>
      <c r="D47" s="59"/>
      <c r="E47" s="60"/>
      <c r="F47" s="60"/>
      <c r="G47" s="60"/>
      <c r="H47" s="60"/>
      <c r="I47" s="60"/>
      <c r="J47" s="60"/>
    </row>
    <row r="48" spans="2:10" x14ac:dyDescent="0.2">
      <c r="B48" s="72"/>
      <c r="C48" s="59"/>
      <c r="D48" s="59"/>
      <c r="E48" s="60"/>
      <c r="F48" s="60"/>
      <c r="G48" s="60"/>
      <c r="H48" s="60"/>
      <c r="I48" s="60"/>
      <c r="J48" s="60"/>
    </row>
    <row r="49" spans="2:10" ht="15.95" customHeight="1" x14ac:dyDescent="0.2">
      <c r="B49" s="62"/>
      <c r="C49" s="63" t="s">
        <v>97</v>
      </c>
      <c r="D49" s="64"/>
      <c r="E49" s="65">
        <f t="shared" ref="E49:J49" si="6">E11+E19+E32</f>
        <v>49143948</v>
      </c>
      <c r="F49" s="65">
        <f t="shared" si="6"/>
        <v>20449593</v>
      </c>
      <c r="G49" s="65">
        <f t="shared" si="6"/>
        <v>69593541</v>
      </c>
      <c r="H49" s="65">
        <f t="shared" si="6"/>
        <v>46797508</v>
      </c>
      <c r="I49" s="65">
        <f t="shared" si="6"/>
        <v>44962385</v>
      </c>
      <c r="J49" s="65">
        <f t="shared" si="6"/>
        <v>22796033</v>
      </c>
    </row>
    <row r="50" spans="2:10" x14ac:dyDescent="0.2">
      <c r="E50" s="67"/>
      <c r="F50" s="67"/>
      <c r="G50" s="67"/>
      <c r="H50" s="67"/>
      <c r="I50" s="67"/>
      <c r="J50" s="67"/>
    </row>
    <row r="51" spans="2:10" x14ac:dyDescent="0.2">
      <c r="E51" s="67"/>
      <c r="J51" s="67"/>
    </row>
    <row r="52" spans="2:10" x14ac:dyDescent="0.2">
      <c r="E52" s="67"/>
      <c r="J52" s="67"/>
    </row>
    <row r="53" spans="2:10" x14ac:dyDescent="0.2">
      <c r="E53" s="67"/>
    </row>
    <row r="54" spans="2:10" x14ac:dyDescent="0.2">
      <c r="E54" s="67"/>
    </row>
    <row r="55" spans="2:10" x14ac:dyDescent="0.2">
      <c r="E55" s="67"/>
    </row>
  </sheetData>
  <mergeCells count="12">
    <mergeCell ref="C9:D9"/>
    <mergeCell ref="C11:D11"/>
    <mergeCell ref="C19:D19"/>
    <mergeCell ref="C32:D32"/>
    <mergeCell ref="C49:D49"/>
    <mergeCell ref="B1:J1"/>
    <mergeCell ref="B2:J2"/>
    <mergeCell ref="B3:J3"/>
    <mergeCell ref="B4:J4"/>
    <mergeCell ref="B6:D8"/>
    <mergeCell ref="E6:I6"/>
    <mergeCell ref="J6:J7"/>
  </mergeCells>
  <printOptions horizontalCentered="1"/>
  <pageMargins left="0.66" right="0.35" top="0.59055118110236227" bottom="0.19685039370078741" header="0" footer="0"/>
  <pageSetup scale="73" fitToHeight="0" orientation="landscape" horizontalDpi="300" verticalDpi="300" r:id="rId1"/>
  <headerFooter>
    <oddFooter>&amp;R&amp;10Programática/12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8"/>
  <sheetViews>
    <sheetView showWhiteSpace="0" view="pageBreakPreview" topLeftCell="A12" zoomScale="77" zoomScaleNormal="70" zoomScaleSheetLayoutView="77" zoomScalePageLayoutView="60" workbookViewId="0">
      <selection activeCell="E9" sqref="E9"/>
    </sheetView>
  </sheetViews>
  <sheetFormatPr baseColWidth="10" defaultRowHeight="15" x14ac:dyDescent="0.25"/>
  <cols>
    <col min="1" max="1" width="10.42578125" style="74" customWidth="1"/>
    <col min="2" max="2" width="19.85546875" style="74" customWidth="1"/>
    <col min="3" max="3" width="29.85546875" style="74" customWidth="1"/>
    <col min="4" max="4" width="23.85546875" style="74" customWidth="1"/>
    <col min="5" max="5" width="25.28515625" style="74" customWidth="1"/>
    <col min="6" max="6" width="10" style="74" customWidth="1"/>
    <col min="7" max="7" width="13.140625" style="74" customWidth="1"/>
    <col min="8" max="8" width="12.42578125" style="74" customWidth="1"/>
    <col min="9" max="9" width="14.7109375" style="74" customWidth="1"/>
    <col min="10" max="10" width="11.85546875" style="74" customWidth="1"/>
    <col min="11" max="11" width="8.42578125" style="74" customWidth="1"/>
    <col min="12" max="12" width="29.28515625" style="74" customWidth="1"/>
    <col min="13" max="13" width="30.85546875" style="74" customWidth="1"/>
    <col min="14" max="14" width="12.5703125" style="74" customWidth="1"/>
    <col min="15" max="15" width="11.28515625" style="74" customWidth="1"/>
    <col min="16" max="16" width="12.28515625" style="74" customWidth="1"/>
    <col min="17" max="16384" width="11.42578125" style="74"/>
  </cols>
  <sheetData>
    <row r="1" spans="1:16" ht="33" customHeight="1" x14ac:dyDescent="0.25">
      <c r="A1" s="73" t="s">
        <v>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33" customHeight="1" x14ac:dyDescent="0.25">
      <c r="A2" s="73" t="s">
        <v>67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33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33" customHeight="1" x14ac:dyDescent="0.25">
      <c r="A4" s="76" t="s">
        <v>99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11.25" customHeight="1" thickBo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s="81" customFormat="1" ht="69" customHeight="1" thickBot="1" x14ac:dyDescent="0.3">
      <c r="A6" s="78" t="s">
        <v>100</v>
      </c>
      <c r="B6" s="79" t="s">
        <v>101</v>
      </c>
      <c r="C6" s="79" t="s">
        <v>102</v>
      </c>
      <c r="D6" s="79" t="s">
        <v>103</v>
      </c>
      <c r="E6" s="79" t="s">
        <v>104</v>
      </c>
      <c r="F6" s="79" t="s">
        <v>105</v>
      </c>
      <c r="G6" s="79" t="s">
        <v>106</v>
      </c>
      <c r="H6" s="78" t="s">
        <v>107</v>
      </c>
      <c r="I6" s="79" t="s">
        <v>108</v>
      </c>
      <c r="J6" s="79" t="s">
        <v>109</v>
      </c>
      <c r="K6" s="79" t="s">
        <v>110</v>
      </c>
      <c r="L6" s="79" t="s">
        <v>111</v>
      </c>
      <c r="M6" s="79" t="s">
        <v>112</v>
      </c>
      <c r="N6" s="80" t="s">
        <v>113</v>
      </c>
      <c r="O6" s="79" t="s">
        <v>114</v>
      </c>
      <c r="P6" s="79" t="s">
        <v>115</v>
      </c>
    </row>
    <row r="7" spans="1:16" s="81" customFormat="1" ht="27" customHeight="1" thickBot="1" x14ac:dyDescent="0.3">
      <c r="A7" s="82" t="s">
        <v>116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</row>
    <row r="8" spans="1:16" s="90" customFormat="1" ht="159" customHeight="1" thickBot="1" x14ac:dyDescent="0.3">
      <c r="A8" s="85">
        <v>1</v>
      </c>
      <c r="B8" s="86" t="s">
        <v>117</v>
      </c>
      <c r="C8" s="87" t="s">
        <v>118</v>
      </c>
      <c r="D8" s="87" t="s">
        <v>119</v>
      </c>
      <c r="E8" s="87" t="s">
        <v>120</v>
      </c>
      <c r="F8" s="85" t="s">
        <v>121</v>
      </c>
      <c r="G8" s="85" t="s">
        <v>122</v>
      </c>
      <c r="H8" s="85" t="s">
        <v>123</v>
      </c>
      <c r="I8" s="85" t="s">
        <v>124</v>
      </c>
      <c r="J8" s="85" t="s">
        <v>125</v>
      </c>
      <c r="K8" s="88">
        <v>0.83599999999999997</v>
      </c>
      <c r="L8" s="87" t="s">
        <v>126</v>
      </c>
      <c r="M8" s="87" t="s">
        <v>127</v>
      </c>
      <c r="N8" s="85" t="s">
        <v>128</v>
      </c>
      <c r="O8" s="89">
        <v>44756</v>
      </c>
      <c r="P8" s="85" t="s">
        <v>129</v>
      </c>
    </row>
    <row r="9" spans="1:16" s="90" customFormat="1" ht="202.5" customHeight="1" thickBot="1" x14ac:dyDescent="0.3">
      <c r="A9" s="85">
        <v>2</v>
      </c>
      <c r="B9" s="86" t="s">
        <v>130</v>
      </c>
      <c r="C9" s="87" t="s">
        <v>131</v>
      </c>
      <c r="D9" s="87" t="s">
        <v>132</v>
      </c>
      <c r="E9" s="87" t="s">
        <v>133</v>
      </c>
      <c r="F9" s="85" t="s">
        <v>121</v>
      </c>
      <c r="G9" s="85" t="s">
        <v>122</v>
      </c>
      <c r="H9" s="85" t="s">
        <v>134</v>
      </c>
      <c r="I9" s="85" t="s">
        <v>135</v>
      </c>
      <c r="J9" s="85" t="s">
        <v>136</v>
      </c>
      <c r="K9" s="88">
        <v>0.1</v>
      </c>
      <c r="L9" s="87" t="s">
        <v>137</v>
      </c>
      <c r="M9" s="87" t="s">
        <v>138</v>
      </c>
      <c r="N9" s="85" t="s">
        <v>128</v>
      </c>
      <c r="O9" s="89">
        <v>44756</v>
      </c>
      <c r="P9" s="85" t="s">
        <v>129</v>
      </c>
    </row>
    <row r="10" spans="1:16" s="90" customFormat="1" ht="194.25" customHeight="1" thickBot="1" x14ac:dyDescent="0.3">
      <c r="A10" s="85">
        <v>3</v>
      </c>
      <c r="B10" s="86" t="s">
        <v>139</v>
      </c>
      <c r="C10" s="87" t="s">
        <v>140</v>
      </c>
      <c r="D10" s="87" t="s">
        <v>141</v>
      </c>
      <c r="E10" s="87" t="s">
        <v>142</v>
      </c>
      <c r="F10" s="85" t="s">
        <v>121</v>
      </c>
      <c r="G10" s="85" t="s">
        <v>122</v>
      </c>
      <c r="H10" s="85" t="s">
        <v>123</v>
      </c>
      <c r="I10" s="85" t="s">
        <v>135</v>
      </c>
      <c r="J10" s="85" t="s">
        <v>143</v>
      </c>
      <c r="K10" s="88">
        <v>0.55000000000000004</v>
      </c>
      <c r="L10" s="87" t="s">
        <v>144</v>
      </c>
      <c r="M10" s="87" t="s">
        <v>145</v>
      </c>
      <c r="N10" s="85" t="s">
        <v>128</v>
      </c>
      <c r="O10" s="89">
        <v>44756</v>
      </c>
      <c r="P10" s="85" t="s">
        <v>129</v>
      </c>
    </row>
    <row r="11" spans="1:16" s="90" customFormat="1" ht="158.25" customHeight="1" thickBot="1" x14ac:dyDescent="0.3">
      <c r="A11" s="85">
        <v>4</v>
      </c>
      <c r="B11" s="86" t="s">
        <v>146</v>
      </c>
      <c r="C11" s="87" t="s">
        <v>147</v>
      </c>
      <c r="D11" s="87" t="s">
        <v>148</v>
      </c>
      <c r="E11" s="87" t="s">
        <v>149</v>
      </c>
      <c r="F11" s="85" t="s">
        <v>121</v>
      </c>
      <c r="G11" s="85" t="s">
        <v>122</v>
      </c>
      <c r="H11" s="85" t="s">
        <v>123</v>
      </c>
      <c r="I11" s="85" t="s">
        <v>124</v>
      </c>
      <c r="J11" s="85" t="s">
        <v>150</v>
      </c>
      <c r="K11" s="88">
        <v>18.2</v>
      </c>
      <c r="L11" s="87" t="s">
        <v>151</v>
      </c>
      <c r="M11" s="87" t="s">
        <v>152</v>
      </c>
      <c r="N11" s="85" t="s">
        <v>128</v>
      </c>
      <c r="O11" s="89">
        <v>44756</v>
      </c>
      <c r="P11" s="85" t="s">
        <v>129</v>
      </c>
    </row>
    <row r="12" spans="1:16" s="90" customFormat="1" ht="164.25" customHeight="1" thickBot="1" x14ac:dyDescent="0.3">
      <c r="A12" s="85">
        <v>5</v>
      </c>
      <c r="B12" s="86" t="s">
        <v>153</v>
      </c>
      <c r="C12" s="87" t="s">
        <v>154</v>
      </c>
      <c r="D12" s="87" t="s">
        <v>155</v>
      </c>
      <c r="E12" s="87" t="s">
        <v>156</v>
      </c>
      <c r="F12" s="85" t="s">
        <v>121</v>
      </c>
      <c r="G12" s="85" t="s">
        <v>122</v>
      </c>
      <c r="H12" s="85" t="s">
        <v>123</v>
      </c>
      <c r="I12" s="85" t="s">
        <v>124</v>
      </c>
      <c r="J12" s="85" t="s">
        <v>150</v>
      </c>
      <c r="K12" s="88">
        <v>2.2999999999999998</v>
      </c>
      <c r="L12" s="87" t="s">
        <v>157</v>
      </c>
      <c r="M12" s="87" t="s">
        <v>158</v>
      </c>
      <c r="N12" s="85" t="s">
        <v>128</v>
      </c>
      <c r="O12" s="89">
        <v>44756</v>
      </c>
      <c r="P12" s="85" t="s">
        <v>129</v>
      </c>
    </row>
    <row r="13" spans="1:16" s="90" customFormat="1" ht="187.5" customHeight="1" thickBot="1" x14ac:dyDescent="0.3">
      <c r="A13" s="85">
        <v>6</v>
      </c>
      <c r="B13" s="86" t="s">
        <v>159</v>
      </c>
      <c r="C13" s="87" t="s">
        <v>160</v>
      </c>
      <c r="D13" s="87" t="s">
        <v>161</v>
      </c>
      <c r="E13" s="87" t="s">
        <v>162</v>
      </c>
      <c r="F13" s="85" t="s">
        <v>121</v>
      </c>
      <c r="G13" s="85" t="s">
        <v>122</v>
      </c>
      <c r="H13" s="85" t="s">
        <v>134</v>
      </c>
      <c r="I13" s="85" t="s">
        <v>163</v>
      </c>
      <c r="J13" s="85" t="s">
        <v>164</v>
      </c>
      <c r="K13" s="88">
        <v>26</v>
      </c>
      <c r="L13" s="87" t="s">
        <v>165</v>
      </c>
      <c r="M13" s="91" t="s">
        <v>166</v>
      </c>
      <c r="N13" s="85" t="s">
        <v>128</v>
      </c>
      <c r="O13" s="89">
        <v>44756</v>
      </c>
      <c r="P13" s="85" t="s">
        <v>129</v>
      </c>
    </row>
    <row r="14" spans="1:16" s="81" customForma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1:16" s="90" customFormat="1" ht="15.75" thickBot="1" x14ac:dyDescent="0.3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6" ht="15.75" thickBot="1" x14ac:dyDescent="0.3">
      <c r="A16" s="94" t="s">
        <v>167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 t="s">
        <v>168</v>
      </c>
      <c r="M16" s="96"/>
      <c r="N16" s="96"/>
      <c r="O16" s="96"/>
      <c r="P16" s="97"/>
    </row>
    <row r="50" spans="1:16" s="81" customFormat="1" x14ac:dyDescent="0.2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90" customFormat="1" x14ac:dyDescent="0.2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60" spans="1:16" s="81" customFormat="1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s="90" customFormat="1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92" spans="1:16" s="81" customFormat="1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1:16" s="90" customFormat="1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100" spans="1:16" s="81" customFormat="1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1:16" s="90" customFormat="1" x14ac:dyDescent="0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34" spans="1:16" s="81" customFormat="1" x14ac:dyDescent="0.25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</row>
    <row r="135" spans="1:16" s="90" customFormat="1" x14ac:dyDescent="0.25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</row>
    <row r="144" spans="1:16" s="81" customFormat="1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</row>
    <row r="145" spans="1:16" s="90" customFormat="1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</row>
    <row r="178" spans="1:16" s="81" customForma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</row>
    <row r="179" spans="1:16" s="90" customForma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</row>
    <row r="186" spans="1:16" s="81" customForma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</row>
    <row r="187" spans="1:16" s="90" customForma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</row>
    <row r="223" spans="1:16" s="81" customFormat="1" x14ac:dyDescent="0.2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</row>
    <row r="224" spans="1:16" s="90" customFormat="1" x14ac:dyDescent="0.2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</row>
    <row r="234" spans="1:16" s="81" customFormat="1" x14ac:dyDescent="0.2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</row>
    <row r="235" spans="1:16" s="90" customFormat="1" x14ac:dyDescent="0.2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</row>
    <row r="261" spans="1:16" s="81" customFormat="1" x14ac:dyDescent="0.2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</row>
    <row r="262" spans="1:16" s="90" customFormat="1" x14ac:dyDescent="0.2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</row>
    <row r="272" spans="1:16" s="81" customFormat="1" x14ac:dyDescent="0.2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</row>
    <row r="273" spans="1:16" s="90" customFormat="1" x14ac:dyDescent="0.2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</row>
    <row r="305" spans="1:16" s="81" customFormat="1" x14ac:dyDescent="0.25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</row>
    <row r="306" spans="1:16" s="90" customFormat="1" x14ac:dyDescent="0.25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</row>
    <row r="314" spans="1:16" s="81" customFormat="1" x14ac:dyDescent="0.25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</row>
    <row r="315" spans="1:16" s="90" customFormat="1" x14ac:dyDescent="0.25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</row>
    <row r="343" spans="1:16" s="81" customFormat="1" x14ac:dyDescent="0.25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</row>
    <row r="344" spans="1:16" s="90" customFormat="1" x14ac:dyDescent="0.25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</row>
    <row r="352" spans="1:16" s="81" customFormat="1" x14ac:dyDescent="0.2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</row>
    <row r="353" spans="1:16" s="90" customFormat="1" x14ac:dyDescent="0.2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</row>
    <row r="387" spans="1:16" s="81" customFormat="1" x14ac:dyDescent="0.25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</row>
    <row r="388" spans="1:16" s="90" customFormat="1" x14ac:dyDescent="0.25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</row>
    <row r="397" spans="1:16" s="81" customFormat="1" x14ac:dyDescent="0.2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</row>
    <row r="398" spans="1:16" s="90" customFormat="1" x14ac:dyDescent="0.25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</row>
    <row r="432" spans="1:16" s="81" customFormat="1" x14ac:dyDescent="0.25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</row>
    <row r="433" spans="1:16" s="90" customFormat="1" x14ac:dyDescent="0.25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</row>
    <row r="448" spans="1:16" s="81" customFormat="1" x14ac:dyDescent="0.25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</row>
    <row r="449" spans="1:16" s="90" customFormat="1" x14ac:dyDescent="0.25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</row>
    <row r="476" spans="1:16" s="81" customFormat="1" x14ac:dyDescent="0.25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</row>
    <row r="477" spans="1:16" s="90" customFormat="1" x14ac:dyDescent="0.25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</row>
    <row r="492" spans="1:16" s="81" customFormat="1" x14ac:dyDescent="0.25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</row>
    <row r="493" spans="1:16" s="90" customFormat="1" x14ac:dyDescent="0.25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</row>
    <row r="514" spans="1:16" s="81" customFormat="1" x14ac:dyDescent="0.25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</row>
    <row r="515" spans="1:16" s="90" customFormat="1" x14ac:dyDescent="0.25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</row>
    <row r="530" spans="1:16" s="81" customFormat="1" x14ac:dyDescent="0.25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</row>
    <row r="531" spans="1:16" s="90" customFormat="1" x14ac:dyDescent="0.25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</row>
    <row r="549" spans="1:16" s="81" customFormat="1" x14ac:dyDescent="0.25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</row>
    <row r="550" spans="1:16" s="90" customFormat="1" x14ac:dyDescent="0.25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</row>
    <row r="565" spans="1:16" s="81" customFormat="1" x14ac:dyDescent="0.25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</row>
    <row r="566" spans="1:16" s="90" customFormat="1" x14ac:dyDescent="0.25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</row>
    <row r="591" spans="1:16" s="81" customFormat="1" x14ac:dyDescent="0.25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</row>
    <row r="592" spans="1:16" s="90" customFormat="1" x14ac:dyDescent="0.25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</row>
    <row r="607" spans="1:16" s="81" customFormat="1" x14ac:dyDescent="0.25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</row>
    <row r="608" spans="1:16" s="90" customFormat="1" x14ac:dyDescent="0.25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</row>
  </sheetData>
  <mergeCells count="8">
    <mergeCell ref="A16:K16"/>
    <mergeCell ref="L16:P16"/>
    <mergeCell ref="A1:P1"/>
    <mergeCell ref="A2:P2"/>
    <mergeCell ref="A3:P3"/>
    <mergeCell ref="A4:P4"/>
    <mergeCell ref="A5:P5"/>
    <mergeCell ref="A7:P7"/>
  </mergeCells>
  <hyperlinks>
    <hyperlink ref="M13" r:id="rId1" location="DiagnosticoPbR-SED2"/>
  </hyperlinks>
  <printOptions horizontalCentered="1"/>
  <pageMargins left="0.70866141732283472" right="0.51181102362204722" top="0.74803149606299213" bottom="0.74803149606299213" header="0.31496062992125984" footer="0.31496062992125984"/>
  <pageSetup scale="36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8"/>
  <sheetViews>
    <sheetView view="pageBreakPreview" topLeftCell="B1" zoomScale="84" zoomScaleNormal="55" zoomScaleSheetLayoutView="84" zoomScalePageLayoutView="60" workbookViewId="0">
      <selection activeCell="E1" sqref="E1:E1048576"/>
    </sheetView>
  </sheetViews>
  <sheetFormatPr baseColWidth="10" defaultRowHeight="15" x14ac:dyDescent="0.25"/>
  <cols>
    <col min="1" max="1" width="10.42578125" customWidth="1"/>
    <col min="2" max="2" width="22.140625" customWidth="1"/>
    <col min="3" max="3" width="34.5703125" customWidth="1"/>
    <col min="4" max="4" width="28.7109375" customWidth="1"/>
    <col min="5" max="5" width="37.42578125" customWidth="1"/>
    <col min="6" max="6" width="15.5703125" style="102" customWidth="1"/>
    <col min="7" max="7" width="13" customWidth="1"/>
    <col min="8" max="8" width="11.5703125" customWidth="1"/>
    <col min="9" max="10" width="11.85546875" customWidth="1"/>
    <col min="11" max="11" width="8.42578125" customWidth="1"/>
    <col min="12" max="13" width="32.85546875" customWidth="1"/>
    <col min="14" max="14" width="12.7109375" customWidth="1"/>
    <col min="15" max="15" width="14" customWidth="1"/>
    <col min="16" max="16" width="12.28515625" customWidth="1"/>
  </cols>
  <sheetData>
    <row r="2" spans="1:16" ht="28.5" customHeight="1" x14ac:dyDescent="0.25">
      <c r="A2" s="98" t="s">
        <v>66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30.75" x14ac:dyDescent="0.25">
      <c r="A3" s="98" t="s">
        <v>67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27.75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23.25" x14ac:dyDescent="0.25">
      <c r="A5" s="100" t="s">
        <v>169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7.5" customHeight="1" thickBot="1" x14ac:dyDescent="0.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102" customFormat="1" ht="69" customHeight="1" thickBot="1" x14ac:dyDescent="0.3">
      <c r="A7" s="78" t="s">
        <v>100</v>
      </c>
      <c r="B7" s="79" t="s">
        <v>101</v>
      </c>
      <c r="C7" s="79" t="s">
        <v>102</v>
      </c>
      <c r="D7" s="79" t="s">
        <v>103</v>
      </c>
      <c r="E7" s="79" t="s">
        <v>104</v>
      </c>
      <c r="F7" s="79" t="s">
        <v>105</v>
      </c>
      <c r="G7" s="79" t="s">
        <v>106</v>
      </c>
      <c r="H7" s="78" t="s">
        <v>107</v>
      </c>
      <c r="I7" s="79" t="s">
        <v>108</v>
      </c>
      <c r="J7" s="79" t="s">
        <v>109</v>
      </c>
      <c r="K7" s="79" t="s">
        <v>110</v>
      </c>
      <c r="L7" s="79" t="s">
        <v>111</v>
      </c>
      <c r="M7" s="79" t="s">
        <v>112</v>
      </c>
      <c r="N7" s="80" t="s">
        <v>113</v>
      </c>
      <c r="O7" s="79" t="s">
        <v>114</v>
      </c>
      <c r="P7" s="79" t="s">
        <v>115</v>
      </c>
    </row>
    <row r="8" spans="1:16" s="102" customFormat="1" ht="27" customHeight="1" thickBot="1" x14ac:dyDescent="0.3">
      <c r="A8" s="82" t="s">
        <v>170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</row>
    <row r="9" spans="1:16" s="106" customFormat="1" ht="193.5" customHeight="1" thickBot="1" x14ac:dyDescent="0.3">
      <c r="A9" s="85">
        <v>1</v>
      </c>
      <c r="B9" s="103" t="s">
        <v>117</v>
      </c>
      <c r="C9" s="87" t="s">
        <v>171</v>
      </c>
      <c r="D9" s="87" t="s">
        <v>172</v>
      </c>
      <c r="E9" s="87" t="s">
        <v>173</v>
      </c>
      <c r="F9" s="85" t="s">
        <v>174</v>
      </c>
      <c r="G9" s="85" t="s">
        <v>122</v>
      </c>
      <c r="H9" s="85" t="s">
        <v>134</v>
      </c>
      <c r="I9" s="85" t="s">
        <v>124</v>
      </c>
      <c r="J9" s="85" t="s">
        <v>150</v>
      </c>
      <c r="K9" s="104">
        <v>0.49</v>
      </c>
      <c r="L9" s="87" t="s">
        <v>175</v>
      </c>
      <c r="M9" s="87" t="s">
        <v>176</v>
      </c>
      <c r="N9" s="85" t="s">
        <v>128</v>
      </c>
      <c r="O9" s="105">
        <v>44756</v>
      </c>
      <c r="P9" s="85" t="s">
        <v>177</v>
      </c>
    </row>
    <row r="10" spans="1:16" s="106" customFormat="1" ht="189.75" customHeight="1" thickBot="1" x14ac:dyDescent="0.3">
      <c r="A10" s="85">
        <v>2</v>
      </c>
      <c r="B10" s="103" t="s">
        <v>130</v>
      </c>
      <c r="C10" s="87" t="s">
        <v>178</v>
      </c>
      <c r="D10" s="87" t="s">
        <v>179</v>
      </c>
      <c r="E10" s="87" t="s">
        <v>179</v>
      </c>
      <c r="F10" s="85" t="s">
        <v>174</v>
      </c>
      <c r="G10" s="85" t="s">
        <v>122</v>
      </c>
      <c r="H10" s="85" t="s">
        <v>134</v>
      </c>
      <c r="I10" s="85" t="s">
        <v>124</v>
      </c>
      <c r="J10" s="85" t="s">
        <v>180</v>
      </c>
      <c r="K10" s="85">
        <v>29</v>
      </c>
      <c r="L10" s="87" t="s">
        <v>181</v>
      </c>
      <c r="M10" s="87" t="s">
        <v>182</v>
      </c>
      <c r="N10" s="85" t="s">
        <v>128</v>
      </c>
      <c r="O10" s="105">
        <v>44756</v>
      </c>
      <c r="P10" s="85" t="s">
        <v>177</v>
      </c>
    </row>
    <row r="11" spans="1:16" s="106" customFormat="1" ht="219.75" customHeight="1" thickBot="1" x14ac:dyDescent="0.3">
      <c r="A11" s="85">
        <v>3</v>
      </c>
      <c r="B11" s="103" t="s">
        <v>183</v>
      </c>
      <c r="C11" s="107" t="s">
        <v>184</v>
      </c>
      <c r="D11" s="107" t="s">
        <v>185</v>
      </c>
      <c r="E11" s="87" t="s">
        <v>186</v>
      </c>
      <c r="F11" s="85" t="s">
        <v>174</v>
      </c>
      <c r="G11" s="85" t="s">
        <v>187</v>
      </c>
      <c r="H11" s="85" t="s">
        <v>134</v>
      </c>
      <c r="I11" s="85" t="s">
        <v>135</v>
      </c>
      <c r="J11" s="85" t="s">
        <v>143</v>
      </c>
      <c r="K11" s="85">
        <v>0.28999999999999998</v>
      </c>
      <c r="L11" s="87" t="s">
        <v>188</v>
      </c>
      <c r="M11" s="87" t="s">
        <v>189</v>
      </c>
      <c r="N11" s="85" t="s">
        <v>128</v>
      </c>
      <c r="O11" s="105">
        <v>44756</v>
      </c>
      <c r="P11" s="85" t="s">
        <v>177</v>
      </c>
    </row>
    <row r="12" spans="1:16" s="106" customFormat="1" ht="146.25" customHeight="1" thickBot="1" x14ac:dyDescent="0.3">
      <c r="A12" s="85">
        <v>4</v>
      </c>
      <c r="B12" s="103" t="s">
        <v>146</v>
      </c>
      <c r="C12" s="107" t="s">
        <v>190</v>
      </c>
      <c r="D12" s="107" t="s">
        <v>191</v>
      </c>
      <c r="E12" s="87" t="s">
        <v>192</v>
      </c>
      <c r="F12" s="85" t="s">
        <v>174</v>
      </c>
      <c r="G12" s="85" t="s">
        <v>122</v>
      </c>
      <c r="H12" s="85" t="s">
        <v>134</v>
      </c>
      <c r="I12" s="85" t="s">
        <v>135</v>
      </c>
      <c r="J12" s="85" t="s">
        <v>150</v>
      </c>
      <c r="K12" s="85">
        <v>9.89</v>
      </c>
      <c r="L12" s="87" t="s">
        <v>193</v>
      </c>
      <c r="M12" s="87" t="s">
        <v>194</v>
      </c>
      <c r="N12" s="85" t="s">
        <v>128</v>
      </c>
      <c r="O12" s="105">
        <v>44756</v>
      </c>
      <c r="P12" s="85" t="s">
        <v>177</v>
      </c>
    </row>
    <row r="13" spans="1:16" s="106" customFormat="1" ht="192" customHeight="1" thickBot="1" x14ac:dyDescent="0.3">
      <c r="A13" s="85">
        <v>5</v>
      </c>
      <c r="B13" s="103" t="s">
        <v>153</v>
      </c>
      <c r="C13" s="107" t="s">
        <v>195</v>
      </c>
      <c r="D13" s="107" t="s">
        <v>196</v>
      </c>
      <c r="E13" s="87" t="s">
        <v>197</v>
      </c>
      <c r="F13" s="85" t="s">
        <v>174</v>
      </c>
      <c r="G13" s="85" t="s">
        <v>122</v>
      </c>
      <c r="H13" s="85" t="s">
        <v>134</v>
      </c>
      <c r="I13" s="85" t="s">
        <v>135</v>
      </c>
      <c r="J13" s="85" t="s">
        <v>150</v>
      </c>
      <c r="K13" s="85">
        <v>0</v>
      </c>
      <c r="L13" s="87" t="s">
        <v>198</v>
      </c>
      <c r="M13" s="87" t="s">
        <v>199</v>
      </c>
      <c r="N13" s="85" t="s">
        <v>128</v>
      </c>
      <c r="O13" s="105">
        <v>44756</v>
      </c>
      <c r="P13" s="85" t="s">
        <v>177</v>
      </c>
    </row>
    <row r="14" spans="1:16" s="106" customFormat="1" ht="172.5" customHeight="1" thickBot="1" x14ac:dyDescent="0.3">
      <c r="A14" s="85">
        <v>6</v>
      </c>
      <c r="B14" s="103" t="s">
        <v>159</v>
      </c>
      <c r="C14" s="107" t="s">
        <v>200</v>
      </c>
      <c r="D14" s="107" t="s">
        <v>201</v>
      </c>
      <c r="E14" s="87" t="s">
        <v>202</v>
      </c>
      <c r="F14" s="85" t="s">
        <v>174</v>
      </c>
      <c r="G14" s="85" t="s">
        <v>187</v>
      </c>
      <c r="H14" s="85" t="s">
        <v>134</v>
      </c>
      <c r="I14" s="85" t="s">
        <v>135</v>
      </c>
      <c r="J14" s="85" t="s">
        <v>203</v>
      </c>
      <c r="K14" s="85">
        <v>1.33</v>
      </c>
      <c r="L14" s="87" t="s">
        <v>204</v>
      </c>
      <c r="M14" s="87" t="s">
        <v>205</v>
      </c>
      <c r="N14" s="85" t="s">
        <v>128</v>
      </c>
      <c r="O14" s="105">
        <v>44756</v>
      </c>
      <c r="P14" s="85" t="s">
        <v>177</v>
      </c>
    </row>
    <row r="15" spans="1:16" s="106" customFormat="1" ht="19.5" customHeight="1" x14ac:dyDescent="0.25">
      <c r="A15" s="108"/>
      <c r="B15" s="109"/>
      <c r="C15" s="109"/>
      <c r="D15" s="109"/>
      <c r="E15" s="109"/>
      <c r="F15" s="110"/>
      <c r="G15" s="109"/>
      <c r="H15" s="109"/>
      <c r="I15" s="111"/>
      <c r="J15" s="109"/>
      <c r="K15" s="108"/>
      <c r="L15" s="109"/>
      <c r="M15" s="109"/>
      <c r="N15" s="108"/>
      <c r="O15" s="108"/>
      <c r="P15" s="108"/>
    </row>
    <row r="16" spans="1:16" s="106" customFormat="1" ht="19.5" customHeight="1" x14ac:dyDescent="0.25">
      <c r="A16" s="108"/>
      <c r="B16" s="109"/>
      <c r="C16" s="109"/>
      <c r="D16" s="109"/>
      <c r="E16" s="109"/>
      <c r="F16" s="110"/>
      <c r="G16" s="109"/>
      <c r="H16" s="109"/>
      <c r="I16" s="111"/>
      <c r="J16" s="109"/>
      <c r="K16" s="108"/>
      <c r="L16" s="109"/>
      <c r="M16" s="109"/>
      <c r="N16" s="108"/>
      <c r="O16" s="108"/>
      <c r="P16" s="108"/>
    </row>
    <row r="17" spans="1:16" s="106" customFormat="1" ht="9" customHeight="1" thickBot="1" x14ac:dyDescent="0.3">
      <c r="A17" s="108"/>
      <c r="B17" s="109"/>
      <c r="C17" s="109"/>
      <c r="D17" s="109"/>
      <c r="E17" s="109"/>
      <c r="F17" s="110"/>
      <c r="G17" s="109"/>
      <c r="H17" s="109"/>
      <c r="I17" s="111"/>
      <c r="J17" s="109"/>
      <c r="K17" s="108"/>
      <c r="L17" s="109"/>
      <c r="M17" s="109"/>
      <c r="N17" s="108"/>
      <c r="O17" s="108"/>
      <c r="P17" s="108"/>
    </row>
    <row r="18" spans="1:16" s="106" customFormat="1" ht="24" customHeight="1" thickBot="1" x14ac:dyDescent="0.3">
      <c r="A18" s="94" t="s">
        <v>206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 t="s">
        <v>168</v>
      </c>
      <c r="M18" s="96"/>
      <c r="N18" s="96"/>
      <c r="O18" s="96"/>
      <c r="P18" s="97"/>
    </row>
  </sheetData>
  <mergeCells count="8">
    <mergeCell ref="A18:K18"/>
    <mergeCell ref="L18:P18"/>
    <mergeCell ref="A2:P2"/>
    <mergeCell ref="A3:P3"/>
    <mergeCell ref="A4:P4"/>
    <mergeCell ref="A5:P5"/>
    <mergeCell ref="A6:P6"/>
    <mergeCell ref="A8:P8"/>
  </mergeCells>
  <printOptions horizontalCentered="1"/>
  <pageMargins left="0.70866141732283472" right="0.51181102362204722" top="0.74803149606299213" bottom="0.74803149606299213" header="0.31496062992125984" footer="0.31496062992125984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CProg </vt:lpstr>
      <vt:lpstr>P.R G.P.</vt:lpstr>
      <vt:lpstr>P.R P.P</vt:lpstr>
      <vt:lpstr>Indicadores N Fin</vt:lpstr>
      <vt:lpstr>Indicadores N Proposito</vt:lpstr>
      <vt:lpstr>'CProg '!Área_de_impresión</vt:lpstr>
      <vt:lpstr>'Indicadores N Fin'!Área_de_impresión</vt:lpstr>
      <vt:lpstr>'Indicadores N Proposito'!Área_de_impresión</vt:lpstr>
      <vt:lpstr>'P.R G.P.'!Área_de_impresión</vt:lpstr>
      <vt:lpstr>'P.R P.P'!Área_de_impresión</vt:lpstr>
      <vt:lpstr>'Indicadores N Fin'!Títulos_a_imprimir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INFORMATICA</cp:lastModifiedBy>
  <cp:lastPrinted>2022-07-14T16:21:23Z</cp:lastPrinted>
  <dcterms:created xsi:type="dcterms:W3CDTF">2016-12-12T16:38:58Z</dcterms:created>
  <dcterms:modified xsi:type="dcterms:W3CDTF">2022-08-01T20:12:06Z</dcterms:modified>
</cp:coreProperties>
</file>